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P52" i="1"/>
  <c r="J52"/>
  <c r="J16" s="1"/>
  <c r="J15" s="1"/>
  <c r="K52"/>
  <c r="L52"/>
  <c r="M52"/>
  <c r="N52"/>
  <c r="N16" s="1"/>
  <c r="O52"/>
  <c r="I52"/>
  <c r="I53"/>
  <c r="J18"/>
  <c r="J17"/>
  <c r="K16"/>
  <c r="L16"/>
  <c r="M16"/>
  <c r="O16"/>
  <c r="P16"/>
  <c r="I16"/>
  <c r="K18"/>
  <c r="L18"/>
  <c r="M18"/>
  <c r="N18"/>
  <c r="O18"/>
  <c r="P18"/>
  <c r="I18"/>
  <c r="P50"/>
  <c r="O50"/>
  <c r="N50"/>
  <c r="M50"/>
  <c r="L50"/>
  <c r="K50"/>
  <c r="J50"/>
  <c r="I50"/>
  <c r="P48"/>
  <c r="O48"/>
  <c r="N48"/>
  <c r="M48"/>
  <c r="L48"/>
  <c r="K48"/>
  <c r="J48"/>
  <c r="I48"/>
  <c r="N34"/>
  <c r="M34"/>
  <c r="N21"/>
  <c r="M53" l="1"/>
  <c r="L44"/>
  <c r="J44"/>
  <c r="K44"/>
  <c r="M44"/>
  <c r="N44"/>
  <c r="O44"/>
  <c r="P44"/>
  <c r="I44"/>
  <c r="J40"/>
  <c r="K40"/>
  <c r="L40"/>
  <c r="M40"/>
  <c r="N40"/>
  <c r="O40"/>
  <c r="P40"/>
  <c r="I40"/>
  <c r="K36"/>
  <c r="L36"/>
  <c r="J65"/>
  <c r="I65"/>
  <c r="J53"/>
  <c r="J46"/>
  <c r="I46"/>
  <c r="J36"/>
  <c r="I36"/>
  <c r="J32"/>
  <c r="I32"/>
  <c r="J30"/>
  <c r="I30"/>
  <c r="J29"/>
  <c r="I29"/>
  <c r="I17" s="1"/>
  <c r="I15" s="1"/>
  <c r="J27"/>
  <c r="I27"/>
  <c r="J25"/>
  <c r="I25"/>
  <c r="J23"/>
  <c r="I23"/>
  <c r="J21"/>
  <c r="I21"/>
  <c r="J19"/>
  <c r="I19"/>
  <c r="O65"/>
  <c r="M65"/>
  <c r="K65"/>
  <c r="P23"/>
  <c r="P25"/>
  <c r="K53"/>
  <c r="L53"/>
  <c r="N53"/>
  <c r="O53"/>
  <c r="P53"/>
  <c r="L65"/>
  <c r="N65"/>
  <c r="P65"/>
  <c r="K30"/>
  <c r="L30"/>
  <c r="M30"/>
  <c r="N30"/>
  <c r="O30"/>
  <c r="P30"/>
  <c r="K46"/>
  <c r="L46"/>
  <c r="N46"/>
  <c r="O46"/>
  <c r="P46"/>
  <c r="M36" l="1"/>
  <c r="N36"/>
  <c r="P36"/>
  <c r="O36"/>
  <c r="K21"/>
  <c r="L21"/>
  <c r="K19"/>
  <c r="L19"/>
  <c r="M19"/>
  <c r="N19"/>
  <c r="O19"/>
  <c r="P19"/>
  <c r="M21"/>
  <c r="O21"/>
  <c r="P21"/>
  <c r="K23"/>
  <c r="L23"/>
  <c r="M23"/>
  <c r="N23"/>
  <c r="O23"/>
  <c r="K25"/>
  <c r="L25"/>
  <c r="M25"/>
  <c r="N25"/>
  <c r="O25"/>
  <c r="K27"/>
  <c r="L27"/>
  <c r="M27"/>
  <c r="N27"/>
  <c r="O27"/>
  <c r="P27"/>
  <c r="K29"/>
  <c r="L29"/>
  <c r="M29"/>
  <c r="N29"/>
  <c r="N17" s="1"/>
  <c r="O29"/>
  <c r="P29"/>
  <c r="K32"/>
  <c r="L32"/>
  <c r="M32"/>
  <c r="N32"/>
  <c r="O32"/>
  <c r="P32"/>
  <c r="K34"/>
  <c r="L34"/>
  <c r="O34"/>
  <c r="P34"/>
  <c r="P17" l="1"/>
  <c r="M17"/>
  <c r="O17"/>
  <c r="L17"/>
  <c r="K17"/>
  <c r="P15"/>
  <c r="L15" l="1"/>
  <c r="O15"/>
  <c r="K15"/>
  <c r="N15"/>
  <c r="M15"/>
</calcChain>
</file>

<file path=xl/sharedStrings.xml><?xml version="1.0" encoding="utf-8"?>
<sst xmlns="http://schemas.openxmlformats.org/spreadsheetml/2006/main" count="151" uniqueCount="80">
  <si>
    <t>ГРБС</t>
  </si>
  <si>
    <t>РзПр</t>
  </si>
  <si>
    <t>ЦСР</t>
  </si>
  <si>
    <t>ВР</t>
  </si>
  <si>
    <t>Январь - Июнь</t>
  </si>
  <si>
    <t>значение на конец года</t>
  </si>
  <si>
    <t>План</t>
  </si>
  <si>
    <t>Факт</t>
  </si>
  <si>
    <t>Программа 8</t>
  </si>
  <si>
    <t>Защита от чрезвычайных ситуаций природного и техногенного характера, обеспечение безопасности населения</t>
  </si>
  <si>
    <t>администрация Шарыповского муниципального округа</t>
  </si>
  <si>
    <t>Подпрограмма 1</t>
  </si>
  <si>
    <t>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</t>
  </si>
  <si>
    <t>08100S4120</t>
  </si>
  <si>
    <t>0314</t>
  </si>
  <si>
    <t>0810088030</t>
  </si>
  <si>
    <t>Осн. Мероприятие 1.2</t>
  </si>
  <si>
    <t>Осн. Мероприятие 1.1</t>
  </si>
  <si>
    <t>Руководство и управление в сфере установленных функций и полномочий, осуществляемых казенными учреждениями</t>
  </si>
  <si>
    <t>0310</t>
  </si>
  <si>
    <t>0820088980</t>
  </si>
  <si>
    <t>0406</t>
  </si>
  <si>
    <t>Приобретение турникета - трипода</t>
  </si>
  <si>
    <t>Осн. Мероприятие 1.7</t>
  </si>
  <si>
    <t>Осн. Мероприятие 1.6</t>
  </si>
  <si>
    <t>Обязательное страхование гражданской ответственности владельца опасного объекта</t>
  </si>
  <si>
    <t>Осн. Мероприятие 1.5</t>
  </si>
  <si>
    <t>0810088060</t>
  </si>
  <si>
    <t>0810088050</t>
  </si>
  <si>
    <t>0810088040</t>
  </si>
  <si>
    <t>Осн. Мероприятие 1.4</t>
  </si>
  <si>
    <t xml:space="preserve"> Устройство минерализованных полос</t>
  </si>
  <si>
    <t>Осн. Мероприятие 1.3</t>
  </si>
  <si>
    <t>Обеспечение первичных мер пожарной безопасности</t>
  </si>
  <si>
    <t xml:space="preserve"> Информационно-пропагандистское обеспечение профилактики правонарушений, терроризма и экстремизма</t>
  </si>
  <si>
    <t xml:space="preserve"> Охрана территории и населенных пунктов от пожаров</t>
  </si>
  <si>
    <t>0810088080</t>
  </si>
  <si>
    <t>244</t>
  </si>
  <si>
    <t>Приложение № 11</t>
  </si>
  <si>
    <t>Осн. Мероприятие 1.8.</t>
  </si>
  <si>
    <t>Расчет вероятного вреда, который может быть приченен жизни, здоровью физических лиц и юридических лиц в результате аварии на ГТС</t>
  </si>
  <si>
    <t>0810088090</t>
  </si>
  <si>
    <t>Осн. Мероприятие 1.9.</t>
  </si>
  <si>
    <t>0810088100</t>
  </si>
  <si>
    <t>Осн. Мероприятие 1.10.</t>
  </si>
  <si>
    <t>Установка емкости под воду в д. Сартачуль</t>
  </si>
  <si>
    <t>0810088110</t>
  </si>
  <si>
    <t>Установка емкости под воду в д. Косонголь</t>
  </si>
  <si>
    <t>0810088120</t>
  </si>
  <si>
    <t>Приобретение электростанции бензиновой с. Березовское</t>
  </si>
  <si>
    <t>Осн. Мероприятие 1.11.</t>
  </si>
  <si>
    <t>0810088070</t>
  </si>
  <si>
    <t>Расходы на создание резервов материальных ресурсов для ликвидации чрезвычайных ситуаций на территории Шарыповского муниципального округа</t>
  </si>
  <si>
    <t>Разработка правил эксплуатации ГТС</t>
  </si>
  <si>
    <t xml:space="preserve">Частичное финансирование (возмещение) расходов на содержание единых-диспетчерских служб </t>
  </si>
  <si>
    <t>08200S4130</t>
  </si>
  <si>
    <t>0810088130</t>
  </si>
  <si>
    <t>Осн. Мероприятие 1.12.</t>
  </si>
  <si>
    <t>08100S6750</t>
  </si>
  <si>
    <t>0810088020</t>
  </si>
  <si>
    <t xml:space="preserve">Расходы по обеспечению мер пожарной безопасности и готовности населенных пунктов к наступлению пожароопасного периода </t>
  </si>
  <si>
    <t>321</t>
  </si>
  <si>
    <t xml:space="preserve">Информация об использовании бюджетных ассигнований бюджета округа и иных средств на реализацию отдельных мероприятий муниципальной программы Шарыповского муниципального округа «Защита от чрезвычайных ситуаций природного и техногенного характера, обеспечение безопасности населения» и подпрограмм с указанием плановых и фактических значений (с расшифровской по главным распорядителям средств бюджета округа, подпрограмм, отдельным мероприятиям муниципальной программы Шарыповского муниципального округа, а также по годам реализации муниципальной программы Шарыповского муниципального округа)  </t>
  </si>
  <si>
    <t>(рублей)</t>
  </si>
  <si>
    <t>Статус (муниципальная программа, подпрограмма, мероприятие)</t>
  </si>
  <si>
    <t>Наименование муниципальной программы, подпрограммы, мероприятия</t>
  </si>
  <si>
    <t>Код бюджетной классификации</t>
  </si>
  <si>
    <t>Расходы по годам</t>
  </si>
  <si>
    <t>Примечание</t>
  </si>
  <si>
    <t>№ п/п</t>
  </si>
  <si>
    <t>Плановый период</t>
  </si>
  <si>
    <t xml:space="preserve">Осн. Мероприятие </t>
  </si>
  <si>
    <t>Осн. Мероприятие</t>
  </si>
  <si>
    <t>Приобретение автономных дымовых пожарных извещателей отдельным категориям граждан в целях оснащения ими жилых помещений</t>
  </si>
  <si>
    <t>Изготовление листовок, плакатов, баннеров, запрещающих знаков по профилактике пожарной безопасности и безопасности на водных объектах</t>
  </si>
  <si>
    <t>Начальник отдела по контролю и безопасности</t>
  </si>
  <si>
    <t>Михайлов Ю.Г.</t>
  </si>
  <si>
    <t xml:space="preserve">исполнитель: Вахова О.Ю. </t>
  </si>
  <si>
    <t>к муниципальной программе «Защита от чрезвычайных ситуаций природного и техногенного характера, обеспечение безопасности населения»</t>
  </si>
  <si>
    <t xml:space="preserve">Обеспечение вызова экстренных служб по единому номеру 112" в Шарыповском муниципальном округе" 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</si>
</sst>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0" xfId="0" applyFont="1" applyFill="1"/>
    <xf numFmtId="0" fontId="1" fillId="2" borderId="1" xfId="0" applyFont="1" applyFill="1" applyBorder="1"/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left"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0" xfId="0" applyNumberFormat="1" applyFont="1" applyFill="1" applyAlignment="1">
      <alignment horizont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77"/>
  <sheetViews>
    <sheetView tabSelected="1" workbookViewId="0">
      <selection activeCell="P15" sqref="P15"/>
    </sheetView>
  </sheetViews>
  <sheetFormatPr defaultRowHeight="15"/>
  <cols>
    <col min="1" max="1" width="5" style="1" customWidth="1"/>
    <col min="2" max="2" width="16.5703125" style="1" customWidth="1"/>
    <col min="3" max="3" width="28.28515625" style="1" customWidth="1"/>
    <col min="4" max="4" width="17" style="1" customWidth="1"/>
    <col min="5" max="6" width="9.140625" style="1"/>
    <col min="7" max="7" width="11.42578125" style="1" customWidth="1"/>
    <col min="8" max="8" width="9.140625" style="1"/>
    <col min="9" max="9" width="13.42578125" style="1" customWidth="1"/>
    <col min="10" max="10" width="13.28515625" style="1" customWidth="1"/>
    <col min="11" max="11" width="11.28515625" style="1" customWidth="1"/>
    <col min="12" max="12" width="13" style="1" customWidth="1"/>
    <col min="13" max="13" width="12.85546875" style="1" customWidth="1"/>
    <col min="14" max="14" width="13.85546875" style="1" customWidth="1"/>
    <col min="15" max="15" width="13.28515625" style="1" customWidth="1"/>
    <col min="16" max="16" width="17" style="1" customWidth="1"/>
    <col min="17" max="17" width="12.85546875" style="1" customWidth="1"/>
    <col min="18" max="16384" width="9.140625" style="1"/>
  </cols>
  <sheetData>
    <row r="1" spans="1:18">
      <c r="P1" s="18" t="s">
        <v>38</v>
      </c>
      <c r="Q1" s="18"/>
      <c r="R1" s="18"/>
    </row>
    <row r="2" spans="1:18" ht="67.5" customHeight="1">
      <c r="M2" s="13"/>
      <c r="P2" s="14" t="s">
        <v>78</v>
      </c>
      <c r="Q2" s="14"/>
      <c r="R2" s="14"/>
    </row>
    <row r="4" spans="1:18">
      <c r="C4" s="16" t="s">
        <v>62</v>
      </c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</row>
    <row r="5" spans="1:18"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</row>
    <row r="6" spans="1:18"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</row>
    <row r="7" spans="1:18" ht="23.25" customHeight="1"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8" ht="27.75" customHeight="1"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</row>
    <row r="9" spans="1:18">
      <c r="Q9" s="1" t="s">
        <v>63</v>
      </c>
    </row>
    <row r="10" spans="1:18" ht="19.5" customHeight="1">
      <c r="A10" s="15" t="s">
        <v>69</v>
      </c>
      <c r="B10" s="15" t="s">
        <v>64</v>
      </c>
      <c r="C10" s="15" t="s">
        <v>65</v>
      </c>
      <c r="D10" s="15" t="s">
        <v>0</v>
      </c>
      <c r="E10" s="17" t="s">
        <v>66</v>
      </c>
      <c r="F10" s="17"/>
      <c r="G10" s="17"/>
      <c r="H10" s="17"/>
      <c r="I10" s="15" t="s">
        <v>67</v>
      </c>
      <c r="J10" s="15"/>
      <c r="K10" s="15"/>
      <c r="L10" s="15"/>
      <c r="M10" s="15"/>
      <c r="N10" s="15"/>
      <c r="O10" s="15"/>
      <c r="P10" s="15"/>
      <c r="Q10" s="17" t="s">
        <v>68</v>
      </c>
    </row>
    <row r="11" spans="1:18" ht="19.5" customHeight="1">
      <c r="A11" s="15"/>
      <c r="B11" s="15"/>
      <c r="C11" s="15"/>
      <c r="D11" s="15"/>
      <c r="E11" s="17"/>
      <c r="F11" s="17"/>
      <c r="G11" s="17"/>
      <c r="H11" s="17"/>
      <c r="I11" s="15">
        <v>2023</v>
      </c>
      <c r="J11" s="15"/>
      <c r="K11" s="15">
        <v>2024</v>
      </c>
      <c r="L11" s="15"/>
      <c r="M11" s="15"/>
      <c r="N11" s="15"/>
      <c r="O11" s="15" t="s">
        <v>70</v>
      </c>
      <c r="P11" s="15"/>
      <c r="Q11" s="17"/>
    </row>
    <row r="12" spans="1:18" ht="29.25" customHeight="1">
      <c r="A12" s="15"/>
      <c r="B12" s="15"/>
      <c r="C12" s="15"/>
      <c r="D12" s="15"/>
      <c r="E12" s="17"/>
      <c r="F12" s="17"/>
      <c r="G12" s="17"/>
      <c r="H12" s="17"/>
      <c r="I12" s="15"/>
      <c r="J12" s="15"/>
      <c r="K12" s="15" t="s">
        <v>4</v>
      </c>
      <c r="L12" s="15"/>
      <c r="M12" s="15" t="s">
        <v>5</v>
      </c>
      <c r="N12" s="15"/>
      <c r="O12" s="11">
        <v>2025</v>
      </c>
      <c r="P12" s="11">
        <v>2026</v>
      </c>
      <c r="Q12" s="17"/>
    </row>
    <row r="13" spans="1:18" ht="22.5" customHeight="1">
      <c r="A13" s="15"/>
      <c r="B13" s="15"/>
      <c r="C13" s="15"/>
      <c r="D13" s="15"/>
      <c r="E13" s="11" t="s">
        <v>0</v>
      </c>
      <c r="F13" s="11" t="s">
        <v>1</v>
      </c>
      <c r="G13" s="11" t="s">
        <v>2</v>
      </c>
      <c r="H13" s="11" t="s">
        <v>3</v>
      </c>
      <c r="I13" s="11" t="s">
        <v>6</v>
      </c>
      <c r="J13" s="11" t="s">
        <v>7</v>
      </c>
      <c r="K13" s="11" t="s">
        <v>6</v>
      </c>
      <c r="L13" s="11" t="s">
        <v>7</v>
      </c>
      <c r="M13" s="11" t="s">
        <v>6</v>
      </c>
      <c r="N13" s="11" t="s">
        <v>7</v>
      </c>
      <c r="O13" s="11" t="s">
        <v>6</v>
      </c>
      <c r="P13" s="11" t="s">
        <v>6</v>
      </c>
      <c r="Q13" s="17"/>
    </row>
    <row r="14" spans="1:18" ht="17.25" customHeight="1">
      <c r="A14" s="11">
        <v>1</v>
      </c>
      <c r="B14" s="11">
        <v>2</v>
      </c>
      <c r="C14" s="11">
        <v>3</v>
      </c>
      <c r="D14" s="11">
        <v>4</v>
      </c>
      <c r="E14" s="11">
        <v>5</v>
      </c>
      <c r="F14" s="11">
        <v>6</v>
      </c>
      <c r="G14" s="11">
        <v>7</v>
      </c>
      <c r="H14" s="11">
        <v>8</v>
      </c>
      <c r="I14" s="11">
        <v>9</v>
      </c>
      <c r="J14" s="11">
        <v>10</v>
      </c>
      <c r="K14" s="11">
        <v>11</v>
      </c>
      <c r="L14" s="11">
        <v>12</v>
      </c>
      <c r="M14" s="11">
        <v>13</v>
      </c>
      <c r="N14" s="11">
        <v>14</v>
      </c>
      <c r="O14" s="11">
        <v>15</v>
      </c>
      <c r="P14" s="11">
        <v>16</v>
      </c>
      <c r="Q14" s="11">
        <v>17</v>
      </c>
    </row>
    <row r="15" spans="1:18" ht="75">
      <c r="A15" s="2"/>
      <c r="B15" s="4" t="s">
        <v>8</v>
      </c>
      <c r="C15" s="4" t="s">
        <v>9</v>
      </c>
      <c r="D15" s="4"/>
      <c r="E15" s="11"/>
      <c r="F15" s="5"/>
      <c r="G15" s="5"/>
      <c r="H15" s="5"/>
      <c r="I15" s="6">
        <f>I16</f>
        <v>11546452.309999999</v>
      </c>
      <c r="J15" s="6">
        <f>J16</f>
        <v>11248619.289999999</v>
      </c>
      <c r="K15" s="6">
        <f t="shared" ref="J15:P15" si="0">K16</f>
        <v>7473803.7400000002</v>
      </c>
      <c r="L15" s="6">
        <f t="shared" si="0"/>
        <v>5508295.4400000004</v>
      </c>
      <c r="M15" s="6">
        <f t="shared" si="0"/>
        <v>14034142.889999999</v>
      </c>
      <c r="N15" s="6">
        <f t="shared" si="0"/>
        <v>13664227.59</v>
      </c>
      <c r="O15" s="6">
        <f t="shared" si="0"/>
        <v>11300457</v>
      </c>
      <c r="P15" s="6">
        <f t="shared" si="0"/>
        <v>10660457</v>
      </c>
      <c r="Q15" s="2"/>
    </row>
    <row r="16" spans="1:18" ht="60">
      <c r="A16" s="2"/>
      <c r="B16" s="4"/>
      <c r="C16" s="4"/>
      <c r="D16" s="4" t="s">
        <v>10</v>
      </c>
      <c r="E16" s="11">
        <v>408</v>
      </c>
      <c r="F16" s="5"/>
      <c r="G16" s="5"/>
      <c r="H16" s="5"/>
      <c r="I16" s="6">
        <f>I17+I52</f>
        <v>11546452.309999999</v>
      </c>
      <c r="J16" s="6">
        <f>J17+J52</f>
        <v>11248619.289999999</v>
      </c>
      <c r="K16" s="6">
        <f t="shared" ref="J16:P16" si="1">K17+K52</f>
        <v>7473803.7400000002</v>
      </c>
      <c r="L16" s="6">
        <f t="shared" si="1"/>
        <v>5508295.4400000004</v>
      </c>
      <c r="M16" s="6">
        <f t="shared" si="1"/>
        <v>14034142.889999999</v>
      </c>
      <c r="N16" s="6">
        <f t="shared" si="1"/>
        <v>13664227.59</v>
      </c>
      <c r="O16" s="6">
        <f t="shared" si="1"/>
        <v>11300457</v>
      </c>
      <c r="P16" s="6">
        <f t="shared" si="1"/>
        <v>10660457</v>
      </c>
      <c r="Q16" s="2"/>
    </row>
    <row r="17" spans="1:17" ht="105">
      <c r="A17" s="2"/>
      <c r="B17" s="4" t="s">
        <v>11</v>
      </c>
      <c r="C17" s="4" t="s">
        <v>12</v>
      </c>
      <c r="D17" s="4"/>
      <c r="E17" s="11"/>
      <c r="F17" s="5"/>
      <c r="G17" s="5"/>
      <c r="H17" s="5"/>
      <c r="I17" s="6">
        <f>I18</f>
        <v>4374989.72</v>
      </c>
      <c r="J17" s="6">
        <f>J18</f>
        <v>4155826.94</v>
      </c>
      <c r="K17" s="6">
        <f>K18</f>
        <v>3315733.65</v>
      </c>
      <c r="L17" s="6">
        <f t="shared" ref="J17:O17" si="2">L18</f>
        <v>1368592.8</v>
      </c>
      <c r="M17" s="6">
        <f>M18</f>
        <v>4873032.8900000006</v>
      </c>
      <c r="N17" s="6">
        <f>N18</f>
        <v>4649698.21</v>
      </c>
      <c r="O17" s="6">
        <f t="shared" si="2"/>
        <v>3155773</v>
      </c>
      <c r="P17" s="6">
        <f>P18</f>
        <v>2515773</v>
      </c>
      <c r="Q17" s="2"/>
    </row>
    <row r="18" spans="1:17" ht="60">
      <c r="A18" s="2"/>
      <c r="B18" s="4"/>
      <c r="C18" s="4"/>
      <c r="D18" s="4" t="s">
        <v>10</v>
      </c>
      <c r="E18" s="11">
        <v>408</v>
      </c>
      <c r="F18" s="5"/>
      <c r="G18" s="5"/>
      <c r="H18" s="5"/>
      <c r="I18" s="6">
        <f>I19+I21+I23+I25+I27+I30+I32+I34+I36+I40+I44+I46+I48+I50</f>
        <v>4374989.72</v>
      </c>
      <c r="J18" s="6">
        <f>J19+J21+J23+J25+J27+J30+J32+J34+J36+J40+J44+J46+J48+J50</f>
        <v>4155826.94</v>
      </c>
      <c r="K18" s="6">
        <f t="shared" ref="K18:P18" si="3">K19+K21+K23+K25+K27+K30+K32+K34+K36+K40+K44+K46+K48+K50</f>
        <v>3315733.65</v>
      </c>
      <c r="L18" s="6">
        <f t="shared" si="3"/>
        <v>1368592.8</v>
      </c>
      <c r="M18" s="6">
        <f t="shared" si="3"/>
        <v>4873032.8900000006</v>
      </c>
      <c r="N18" s="6">
        <f t="shared" si="3"/>
        <v>4649698.21</v>
      </c>
      <c r="O18" s="6">
        <f t="shared" si="3"/>
        <v>3155773</v>
      </c>
      <c r="P18" s="6">
        <f t="shared" si="3"/>
        <v>2515773</v>
      </c>
      <c r="Q18" s="2"/>
    </row>
    <row r="19" spans="1:17" ht="75">
      <c r="A19" s="2"/>
      <c r="B19" s="4" t="s">
        <v>17</v>
      </c>
      <c r="C19" s="4" t="s">
        <v>34</v>
      </c>
      <c r="D19" s="4"/>
      <c r="E19" s="11"/>
      <c r="F19" s="5"/>
      <c r="G19" s="5"/>
      <c r="H19" s="5"/>
      <c r="I19" s="6">
        <f t="shared" ref="I19:P19" si="4">I20</f>
        <v>17280</v>
      </c>
      <c r="J19" s="6">
        <f t="shared" si="4"/>
        <v>17280</v>
      </c>
      <c r="K19" s="6">
        <f t="shared" si="4"/>
        <v>0</v>
      </c>
      <c r="L19" s="6">
        <f t="shared" si="4"/>
        <v>0</v>
      </c>
      <c r="M19" s="6">
        <f t="shared" si="4"/>
        <v>5700</v>
      </c>
      <c r="N19" s="6">
        <f t="shared" si="4"/>
        <v>5700</v>
      </c>
      <c r="O19" s="6">
        <f t="shared" si="4"/>
        <v>10000</v>
      </c>
      <c r="P19" s="6">
        <f t="shared" si="4"/>
        <v>10000</v>
      </c>
      <c r="Q19" s="2"/>
    </row>
    <row r="20" spans="1:17" ht="60">
      <c r="A20" s="2"/>
      <c r="B20" s="4"/>
      <c r="C20" s="4"/>
      <c r="D20" s="4" t="s">
        <v>10</v>
      </c>
      <c r="E20" s="11">
        <v>408</v>
      </c>
      <c r="F20" s="5" t="s">
        <v>14</v>
      </c>
      <c r="G20" s="5" t="s">
        <v>15</v>
      </c>
      <c r="H20" s="5">
        <v>244</v>
      </c>
      <c r="I20" s="6">
        <v>17280</v>
      </c>
      <c r="J20" s="6">
        <v>17280</v>
      </c>
      <c r="K20" s="6">
        <v>0</v>
      </c>
      <c r="L20" s="6">
        <v>0</v>
      </c>
      <c r="M20" s="6">
        <v>5700</v>
      </c>
      <c r="N20" s="6">
        <v>5700</v>
      </c>
      <c r="O20" s="6">
        <v>10000</v>
      </c>
      <c r="P20" s="6">
        <v>10000</v>
      </c>
      <c r="Q20" s="2"/>
    </row>
    <row r="21" spans="1:17" ht="30">
      <c r="A21" s="2"/>
      <c r="B21" s="4" t="s">
        <v>16</v>
      </c>
      <c r="C21" s="4" t="s">
        <v>33</v>
      </c>
      <c r="D21" s="4"/>
      <c r="E21" s="11"/>
      <c r="F21" s="5"/>
      <c r="G21" s="5"/>
      <c r="H21" s="5"/>
      <c r="I21" s="6">
        <f t="shared" ref="I21:P21" si="5">I22</f>
        <v>2544110</v>
      </c>
      <c r="J21" s="6">
        <f t="shared" si="5"/>
        <v>2324947.2200000002</v>
      </c>
      <c r="K21" s="6">
        <f t="shared" si="5"/>
        <v>2304300</v>
      </c>
      <c r="L21" s="6">
        <f t="shared" si="5"/>
        <v>768381.65</v>
      </c>
      <c r="M21" s="6">
        <f t="shared" si="5"/>
        <v>2425580</v>
      </c>
      <c r="N21" s="6">
        <f t="shared" si="5"/>
        <v>2425549.54</v>
      </c>
      <c r="O21" s="6">
        <f t="shared" si="5"/>
        <v>1617053</v>
      </c>
      <c r="P21" s="6">
        <f t="shared" si="5"/>
        <v>1617053</v>
      </c>
      <c r="Q21" s="2"/>
    </row>
    <row r="22" spans="1:17" ht="60">
      <c r="A22" s="2"/>
      <c r="B22" s="4"/>
      <c r="C22" s="4"/>
      <c r="D22" s="4" t="s">
        <v>10</v>
      </c>
      <c r="E22" s="11">
        <v>408</v>
      </c>
      <c r="F22" s="5" t="s">
        <v>19</v>
      </c>
      <c r="G22" s="5" t="s">
        <v>13</v>
      </c>
      <c r="H22" s="5">
        <v>244</v>
      </c>
      <c r="I22" s="6">
        <v>2544110</v>
      </c>
      <c r="J22" s="6">
        <v>2324947.2200000002</v>
      </c>
      <c r="K22" s="6">
        <v>2304300</v>
      </c>
      <c r="L22" s="6">
        <v>768381.65</v>
      </c>
      <c r="M22" s="6">
        <v>2425580</v>
      </c>
      <c r="N22" s="6">
        <v>2425549.54</v>
      </c>
      <c r="O22" s="6">
        <v>1617053</v>
      </c>
      <c r="P22" s="6">
        <v>1617053</v>
      </c>
      <c r="Q22" s="2"/>
    </row>
    <row r="23" spans="1:17" ht="30">
      <c r="A23" s="2"/>
      <c r="B23" s="4" t="s">
        <v>32</v>
      </c>
      <c r="C23" s="4" t="s">
        <v>31</v>
      </c>
      <c r="D23" s="4"/>
      <c r="E23" s="11"/>
      <c r="F23" s="5"/>
      <c r="G23" s="5"/>
      <c r="H23" s="5"/>
      <c r="I23" s="6">
        <f t="shared" ref="I23:O23" si="6">I24</f>
        <v>259860</v>
      </c>
      <c r="J23" s="6">
        <f t="shared" si="6"/>
        <v>259860</v>
      </c>
      <c r="K23" s="6">
        <f t="shared" si="6"/>
        <v>171509.33</v>
      </c>
      <c r="L23" s="6">
        <f t="shared" si="6"/>
        <v>148943.32999999999</v>
      </c>
      <c r="M23" s="6">
        <f t="shared" si="6"/>
        <v>299375.59999999998</v>
      </c>
      <c r="N23" s="6">
        <f t="shared" si="6"/>
        <v>186553.33</v>
      </c>
      <c r="O23" s="6">
        <f t="shared" si="6"/>
        <v>300200</v>
      </c>
      <c r="P23" s="6">
        <f>P24</f>
        <v>300200</v>
      </c>
      <c r="Q23" s="2"/>
    </row>
    <row r="24" spans="1:17" ht="60">
      <c r="A24" s="2"/>
      <c r="B24" s="4"/>
      <c r="C24" s="4"/>
      <c r="D24" s="4" t="s">
        <v>10</v>
      </c>
      <c r="E24" s="11">
        <v>408</v>
      </c>
      <c r="F24" s="5" t="s">
        <v>19</v>
      </c>
      <c r="G24" s="5" t="s">
        <v>29</v>
      </c>
      <c r="H24" s="5">
        <v>244</v>
      </c>
      <c r="I24" s="6">
        <v>259860</v>
      </c>
      <c r="J24" s="6">
        <v>259860</v>
      </c>
      <c r="K24" s="6">
        <v>171509.33</v>
      </c>
      <c r="L24" s="6">
        <v>148943.32999999999</v>
      </c>
      <c r="M24" s="6">
        <v>299375.59999999998</v>
      </c>
      <c r="N24" s="6">
        <v>186553.33</v>
      </c>
      <c r="O24" s="6">
        <v>300200</v>
      </c>
      <c r="P24" s="6">
        <v>300200</v>
      </c>
      <c r="Q24" s="2"/>
    </row>
    <row r="25" spans="1:17" ht="90">
      <c r="A25" s="2"/>
      <c r="B25" s="4" t="s">
        <v>30</v>
      </c>
      <c r="C25" s="4" t="s">
        <v>74</v>
      </c>
      <c r="D25" s="4"/>
      <c r="E25" s="11"/>
      <c r="F25" s="5"/>
      <c r="G25" s="5"/>
      <c r="H25" s="5"/>
      <c r="I25" s="6">
        <f t="shared" ref="I25:O25" si="7">I26</f>
        <v>8640</v>
      </c>
      <c r="J25" s="6">
        <f t="shared" si="7"/>
        <v>8640</v>
      </c>
      <c r="K25" s="6">
        <f t="shared" si="7"/>
        <v>22680</v>
      </c>
      <c r="L25" s="6">
        <f t="shared" si="7"/>
        <v>22680</v>
      </c>
      <c r="M25" s="6">
        <f t="shared" si="7"/>
        <v>75292.789999999994</v>
      </c>
      <c r="N25" s="6">
        <f t="shared" si="7"/>
        <v>75292.789999999994</v>
      </c>
      <c r="O25" s="6">
        <f t="shared" si="7"/>
        <v>30000</v>
      </c>
      <c r="P25" s="6">
        <f>P26</f>
        <v>30000</v>
      </c>
      <c r="Q25" s="2"/>
    </row>
    <row r="26" spans="1:17" ht="60">
      <c r="A26" s="2"/>
      <c r="B26" s="4"/>
      <c r="C26" s="4"/>
      <c r="D26" s="4" t="s">
        <v>10</v>
      </c>
      <c r="E26" s="11">
        <v>408</v>
      </c>
      <c r="F26" s="5" t="s">
        <v>19</v>
      </c>
      <c r="G26" s="5" t="s">
        <v>28</v>
      </c>
      <c r="H26" s="5">
        <v>244</v>
      </c>
      <c r="I26" s="6">
        <v>8640</v>
      </c>
      <c r="J26" s="6">
        <v>8640</v>
      </c>
      <c r="K26" s="6">
        <v>22680</v>
      </c>
      <c r="L26" s="6">
        <v>22680</v>
      </c>
      <c r="M26" s="6">
        <v>75292.789999999994</v>
      </c>
      <c r="N26" s="6">
        <v>75292.789999999994</v>
      </c>
      <c r="O26" s="6">
        <v>30000</v>
      </c>
      <c r="P26" s="6">
        <v>30000</v>
      </c>
      <c r="Q26" s="2"/>
    </row>
    <row r="27" spans="1:17" ht="60">
      <c r="A27" s="2"/>
      <c r="B27" s="4" t="s">
        <v>26</v>
      </c>
      <c r="C27" s="4" t="s">
        <v>25</v>
      </c>
      <c r="D27" s="4"/>
      <c r="E27" s="11"/>
      <c r="F27" s="5"/>
      <c r="G27" s="5"/>
      <c r="H27" s="5"/>
      <c r="I27" s="6">
        <f t="shared" ref="I27:P27" si="8">I28</f>
        <v>261000</v>
      </c>
      <c r="J27" s="6">
        <f t="shared" si="8"/>
        <v>261000</v>
      </c>
      <c r="K27" s="6">
        <f t="shared" si="8"/>
        <v>134850</v>
      </c>
      <c r="L27" s="6">
        <f t="shared" si="8"/>
        <v>104400</v>
      </c>
      <c r="M27" s="6">
        <f t="shared" si="8"/>
        <v>278400</v>
      </c>
      <c r="N27" s="6">
        <f t="shared" si="8"/>
        <v>278400</v>
      </c>
      <c r="O27" s="6">
        <f t="shared" si="8"/>
        <v>308850</v>
      </c>
      <c r="P27" s="6">
        <f t="shared" si="8"/>
        <v>308850</v>
      </c>
      <c r="Q27" s="2"/>
    </row>
    <row r="28" spans="1:17" ht="60">
      <c r="A28" s="2"/>
      <c r="B28" s="4"/>
      <c r="C28" s="4"/>
      <c r="D28" s="4" t="s">
        <v>10</v>
      </c>
      <c r="E28" s="11">
        <v>408</v>
      </c>
      <c r="F28" s="5" t="s">
        <v>21</v>
      </c>
      <c r="G28" s="5" t="s">
        <v>27</v>
      </c>
      <c r="H28" s="5">
        <v>244</v>
      </c>
      <c r="I28" s="6">
        <v>261000</v>
      </c>
      <c r="J28" s="6">
        <v>261000</v>
      </c>
      <c r="K28" s="6">
        <v>134850</v>
      </c>
      <c r="L28" s="6">
        <v>104400</v>
      </c>
      <c r="M28" s="6">
        <v>278400</v>
      </c>
      <c r="N28" s="6">
        <v>278400</v>
      </c>
      <c r="O28" s="6">
        <v>308850</v>
      </c>
      <c r="P28" s="6">
        <v>308850</v>
      </c>
      <c r="Q28" s="2"/>
    </row>
    <row r="29" spans="1:17" ht="30" hidden="1">
      <c r="A29" s="2"/>
      <c r="B29" s="4" t="s">
        <v>24</v>
      </c>
      <c r="C29" s="4" t="s">
        <v>22</v>
      </c>
      <c r="D29" s="4"/>
      <c r="E29" s="11"/>
      <c r="F29" s="5"/>
      <c r="G29" s="5"/>
      <c r="H29" s="5"/>
      <c r="I29" s="6" t="e">
        <f>#REF!</f>
        <v>#REF!</v>
      </c>
      <c r="J29" s="6" t="e">
        <f>#REF!</f>
        <v>#REF!</v>
      </c>
      <c r="K29" s="6" t="e">
        <f>#REF!</f>
        <v>#REF!</v>
      </c>
      <c r="L29" s="6" t="e">
        <f>#REF!</f>
        <v>#REF!</v>
      </c>
      <c r="M29" s="6" t="e">
        <f>#REF!</f>
        <v>#REF!</v>
      </c>
      <c r="N29" s="6" t="e">
        <f>#REF!</f>
        <v>#REF!</v>
      </c>
      <c r="O29" s="6" t="e">
        <f>#REF!</f>
        <v>#REF!</v>
      </c>
      <c r="P29" s="6" t="e">
        <f>#REF!</f>
        <v>#REF!</v>
      </c>
      <c r="Q29" s="2"/>
    </row>
    <row r="30" spans="1:17" ht="90">
      <c r="A30" s="2"/>
      <c r="B30" s="4" t="s">
        <v>24</v>
      </c>
      <c r="C30" s="4" t="s">
        <v>52</v>
      </c>
      <c r="D30" s="4"/>
      <c r="E30" s="11"/>
      <c r="F30" s="5"/>
      <c r="G30" s="5"/>
      <c r="H30" s="5"/>
      <c r="I30" s="6">
        <f t="shared" ref="I30:P30" si="9">I31</f>
        <v>50000</v>
      </c>
      <c r="J30" s="6">
        <f t="shared" si="9"/>
        <v>50000</v>
      </c>
      <c r="K30" s="6">
        <f t="shared" si="9"/>
        <v>0</v>
      </c>
      <c r="L30" s="6">
        <f t="shared" si="9"/>
        <v>0</v>
      </c>
      <c r="M30" s="6">
        <f t="shared" si="9"/>
        <v>288477.05</v>
      </c>
      <c r="N30" s="6">
        <f t="shared" si="9"/>
        <v>288477.05</v>
      </c>
      <c r="O30" s="6">
        <f t="shared" si="9"/>
        <v>207670</v>
      </c>
      <c r="P30" s="6">
        <f t="shared" si="9"/>
        <v>207670</v>
      </c>
      <c r="Q30" s="2"/>
    </row>
    <row r="31" spans="1:17" ht="60">
      <c r="A31" s="2"/>
      <c r="B31" s="4"/>
      <c r="C31" s="4"/>
      <c r="D31" s="4" t="s">
        <v>10</v>
      </c>
      <c r="E31" s="11">
        <v>408</v>
      </c>
      <c r="F31" s="5" t="s">
        <v>19</v>
      </c>
      <c r="G31" s="5" t="s">
        <v>51</v>
      </c>
      <c r="H31" s="5" t="s">
        <v>37</v>
      </c>
      <c r="I31" s="6">
        <v>50000</v>
      </c>
      <c r="J31" s="6">
        <v>50000</v>
      </c>
      <c r="K31" s="6">
        <v>0</v>
      </c>
      <c r="L31" s="6">
        <v>0</v>
      </c>
      <c r="M31" s="6">
        <v>288477.05</v>
      </c>
      <c r="N31" s="6">
        <v>288477.05</v>
      </c>
      <c r="O31" s="6">
        <v>207670</v>
      </c>
      <c r="P31" s="6">
        <v>207670</v>
      </c>
      <c r="Q31" s="2"/>
    </row>
    <row r="32" spans="1:17" ht="45">
      <c r="A32" s="2"/>
      <c r="B32" s="4" t="s">
        <v>23</v>
      </c>
      <c r="C32" s="4" t="s">
        <v>35</v>
      </c>
      <c r="D32" s="4"/>
      <c r="E32" s="11"/>
      <c r="F32" s="5"/>
      <c r="G32" s="5"/>
      <c r="H32" s="5"/>
      <c r="I32" s="6">
        <f t="shared" ref="I32:P32" si="10">I33</f>
        <v>0</v>
      </c>
      <c r="J32" s="6">
        <f t="shared" si="10"/>
        <v>0</v>
      </c>
      <c r="K32" s="6">
        <f t="shared" si="10"/>
        <v>0</v>
      </c>
      <c r="L32" s="6">
        <f t="shared" si="10"/>
        <v>0</v>
      </c>
      <c r="M32" s="6">
        <f t="shared" si="10"/>
        <v>0</v>
      </c>
      <c r="N32" s="6">
        <f t="shared" si="10"/>
        <v>0</v>
      </c>
      <c r="O32" s="6">
        <f t="shared" si="10"/>
        <v>42000</v>
      </c>
      <c r="P32" s="6">
        <f t="shared" si="10"/>
        <v>42000</v>
      </c>
      <c r="Q32" s="2"/>
    </row>
    <row r="33" spans="1:17" ht="60">
      <c r="A33" s="2"/>
      <c r="B33" s="4"/>
      <c r="C33" s="4"/>
      <c r="D33" s="4" t="s">
        <v>10</v>
      </c>
      <c r="E33" s="11">
        <v>408</v>
      </c>
      <c r="F33" s="5" t="s">
        <v>19</v>
      </c>
      <c r="G33" s="5" t="s">
        <v>36</v>
      </c>
      <c r="H33" s="5" t="s">
        <v>37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42000</v>
      </c>
      <c r="P33" s="6">
        <v>42000</v>
      </c>
      <c r="Q33" s="2"/>
    </row>
    <row r="34" spans="1:17" ht="90">
      <c r="A34" s="2"/>
      <c r="B34" s="7" t="s">
        <v>39</v>
      </c>
      <c r="C34" s="8" t="s">
        <v>40</v>
      </c>
      <c r="D34" s="7"/>
      <c r="E34" s="7"/>
      <c r="F34" s="9"/>
      <c r="G34" s="9"/>
      <c r="H34" s="9"/>
      <c r="I34" s="6">
        <v>0</v>
      </c>
      <c r="J34" s="6">
        <v>0</v>
      </c>
      <c r="K34" s="6">
        <f t="shared" ref="K34:P34" si="11">K35</f>
        <v>358200</v>
      </c>
      <c r="L34" s="6">
        <f t="shared" si="11"/>
        <v>0</v>
      </c>
      <c r="M34" s="6">
        <f t="shared" si="11"/>
        <v>358200</v>
      </c>
      <c r="N34" s="6">
        <f t="shared" si="11"/>
        <v>358200</v>
      </c>
      <c r="O34" s="6">
        <f t="shared" si="11"/>
        <v>360000</v>
      </c>
      <c r="P34" s="6">
        <f t="shared" si="11"/>
        <v>0</v>
      </c>
      <c r="Q34" s="2"/>
    </row>
    <row r="35" spans="1:17" ht="60">
      <c r="A35" s="2"/>
      <c r="B35" s="7"/>
      <c r="C35" s="7"/>
      <c r="D35" s="7" t="s">
        <v>10</v>
      </c>
      <c r="E35" s="7">
        <v>408</v>
      </c>
      <c r="F35" s="9" t="s">
        <v>21</v>
      </c>
      <c r="G35" s="9" t="s">
        <v>41</v>
      </c>
      <c r="H35" s="5" t="s">
        <v>37</v>
      </c>
      <c r="I35" s="6">
        <v>0</v>
      </c>
      <c r="J35" s="6">
        <v>0</v>
      </c>
      <c r="K35" s="6">
        <v>358200</v>
      </c>
      <c r="L35" s="6">
        <v>0</v>
      </c>
      <c r="M35" s="6">
        <v>358200</v>
      </c>
      <c r="N35" s="6">
        <v>358200</v>
      </c>
      <c r="O35" s="6">
        <v>360000</v>
      </c>
      <c r="P35" s="6">
        <v>0</v>
      </c>
      <c r="Q35" s="2"/>
    </row>
    <row r="36" spans="1:17" ht="45">
      <c r="A36" s="2"/>
      <c r="B36" s="7" t="s">
        <v>42</v>
      </c>
      <c r="C36" s="7" t="s">
        <v>53</v>
      </c>
      <c r="D36" s="7"/>
      <c r="E36" s="7"/>
      <c r="F36" s="9"/>
      <c r="G36" s="9"/>
      <c r="H36" s="5"/>
      <c r="I36" s="6">
        <f t="shared" ref="I36:N36" si="12">I37</f>
        <v>280000</v>
      </c>
      <c r="J36" s="6">
        <f t="shared" si="12"/>
        <v>280000</v>
      </c>
      <c r="K36" s="6">
        <f t="shared" si="12"/>
        <v>0</v>
      </c>
      <c r="L36" s="6">
        <f t="shared" si="12"/>
        <v>0</v>
      </c>
      <c r="M36" s="6">
        <f t="shared" si="12"/>
        <v>278600</v>
      </c>
      <c r="N36" s="6">
        <f t="shared" si="12"/>
        <v>278600</v>
      </c>
      <c r="O36" s="6">
        <f>O37</f>
        <v>280000</v>
      </c>
      <c r="P36" s="6">
        <f>P37</f>
        <v>0</v>
      </c>
      <c r="Q36" s="2"/>
    </row>
    <row r="37" spans="1:17" ht="60">
      <c r="A37" s="2"/>
      <c r="B37" s="7"/>
      <c r="C37" s="7"/>
      <c r="D37" s="7" t="s">
        <v>10</v>
      </c>
      <c r="E37" s="7">
        <v>408</v>
      </c>
      <c r="F37" s="9" t="s">
        <v>21</v>
      </c>
      <c r="G37" s="9" t="s">
        <v>43</v>
      </c>
      <c r="H37" s="5" t="s">
        <v>37</v>
      </c>
      <c r="I37" s="6">
        <v>280000</v>
      </c>
      <c r="J37" s="6">
        <v>280000</v>
      </c>
      <c r="K37" s="6">
        <v>0</v>
      </c>
      <c r="L37" s="6">
        <v>0</v>
      </c>
      <c r="M37" s="6">
        <v>278600</v>
      </c>
      <c r="N37" s="6">
        <v>278600</v>
      </c>
      <c r="O37" s="6">
        <v>280000</v>
      </c>
      <c r="P37" s="6">
        <v>0</v>
      </c>
      <c r="Q37" s="2"/>
    </row>
    <row r="38" spans="1:17" hidden="1">
      <c r="A38" s="2"/>
      <c r="B38" s="7"/>
      <c r="C38" s="7"/>
      <c r="D38" s="7"/>
      <c r="E38" s="7"/>
      <c r="F38" s="9"/>
      <c r="G38" s="9"/>
      <c r="H38" s="5"/>
      <c r="I38" s="6"/>
      <c r="J38" s="6"/>
      <c r="K38" s="6"/>
      <c r="L38" s="6"/>
      <c r="M38" s="6"/>
      <c r="N38" s="6"/>
      <c r="O38" s="6"/>
      <c r="P38" s="6"/>
      <c r="Q38" s="2"/>
    </row>
    <row r="39" spans="1:17" hidden="1">
      <c r="A39" s="2"/>
      <c r="B39" s="7"/>
      <c r="C39" s="7"/>
      <c r="D39" s="7"/>
      <c r="E39" s="7"/>
      <c r="F39" s="9"/>
      <c r="G39" s="9"/>
      <c r="H39" s="5"/>
      <c r="I39" s="6"/>
      <c r="J39" s="6"/>
      <c r="K39" s="6"/>
      <c r="L39" s="6"/>
      <c r="M39" s="6"/>
      <c r="N39" s="6"/>
      <c r="O39" s="6"/>
      <c r="P39" s="6"/>
      <c r="Q39" s="2"/>
    </row>
    <row r="40" spans="1:17" ht="90">
      <c r="A40" s="2"/>
      <c r="B40" s="7" t="s">
        <v>44</v>
      </c>
      <c r="C40" s="7" t="s">
        <v>73</v>
      </c>
      <c r="D40" s="7"/>
      <c r="E40" s="7"/>
      <c r="F40" s="9"/>
      <c r="G40" s="9"/>
      <c r="H40" s="5"/>
      <c r="I40" s="6">
        <f>I41</f>
        <v>0</v>
      </c>
      <c r="J40" s="6">
        <f t="shared" ref="J40:P40" si="13">J41</f>
        <v>0</v>
      </c>
      <c r="K40" s="6">
        <f t="shared" si="13"/>
        <v>0</v>
      </c>
      <c r="L40" s="6">
        <f t="shared" si="13"/>
        <v>0</v>
      </c>
      <c r="M40" s="6">
        <f t="shared" si="13"/>
        <v>199219.63</v>
      </c>
      <c r="N40" s="6">
        <f t="shared" si="13"/>
        <v>88737.68</v>
      </c>
      <c r="O40" s="6">
        <f t="shared" si="13"/>
        <v>0</v>
      </c>
      <c r="P40" s="6">
        <f t="shared" si="13"/>
        <v>0</v>
      </c>
      <c r="Q40" s="2"/>
    </row>
    <row r="41" spans="1:17" ht="60">
      <c r="A41" s="2"/>
      <c r="B41" s="7"/>
      <c r="C41" s="7"/>
      <c r="D41" s="7" t="s">
        <v>10</v>
      </c>
      <c r="E41" s="7">
        <v>408</v>
      </c>
      <c r="F41" s="9" t="s">
        <v>19</v>
      </c>
      <c r="G41" s="9" t="s">
        <v>58</v>
      </c>
      <c r="H41" s="5" t="s">
        <v>37</v>
      </c>
      <c r="I41" s="6">
        <v>0</v>
      </c>
      <c r="J41" s="6">
        <v>0</v>
      </c>
      <c r="K41" s="6">
        <v>0</v>
      </c>
      <c r="L41" s="6">
        <v>0</v>
      </c>
      <c r="M41" s="6">
        <v>199219.63</v>
      </c>
      <c r="N41" s="6">
        <v>88737.68</v>
      </c>
      <c r="O41" s="6">
        <v>0</v>
      </c>
      <c r="P41" s="6">
        <v>0</v>
      </c>
      <c r="Q41" s="2"/>
    </row>
    <row r="42" spans="1:17" hidden="1">
      <c r="A42" s="2"/>
      <c r="B42" s="7"/>
      <c r="C42" s="7"/>
      <c r="D42" s="7"/>
      <c r="E42" s="7"/>
      <c r="F42" s="9"/>
      <c r="G42" s="9"/>
      <c r="H42" s="5"/>
      <c r="I42" s="6"/>
      <c r="J42" s="6"/>
      <c r="K42" s="6"/>
      <c r="L42" s="6"/>
      <c r="M42" s="6"/>
      <c r="N42" s="6"/>
      <c r="O42" s="6"/>
      <c r="P42" s="6"/>
      <c r="Q42" s="2"/>
    </row>
    <row r="43" spans="1:17" hidden="1">
      <c r="A43" s="2"/>
      <c r="B43" s="7"/>
      <c r="C43" s="7"/>
      <c r="D43" s="7"/>
      <c r="E43" s="7"/>
      <c r="F43" s="9"/>
      <c r="G43" s="9"/>
      <c r="H43" s="5"/>
      <c r="I43" s="6"/>
      <c r="J43" s="6"/>
      <c r="K43" s="6"/>
      <c r="L43" s="6"/>
      <c r="M43" s="6"/>
      <c r="N43" s="6"/>
      <c r="O43" s="6"/>
      <c r="P43" s="6"/>
      <c r="Q43" s="2"/>
    </row>
    <row r="44" spans="1:17" ht="75">
      <c r="A44" s="2"/>
      <c r="B44" s="7" t="s">
        <v>50</v>
      </c>
      <c r="C44" s="4" t="s">
        <v>60</v>
      </c>
      <c r="D44" s="4"/>
      <c r="E44" s="11"/>
      <c r="F44" s="5"/>
      <c r="G44" s="5"/>
      <c r="H44" s="5"/>
      <c r="I44" s="6">
        <f>I45</f>
        <v>0</v>
      </c>
      <c r="J44" s="6">
        <f t="shared" ref="J44:P44" si="14">J45</f>
        <v>0</v>
      </c>
      <c r="K44" s="6">
        <f t="shared" si="14"/>
        <v>324194.32</v>
      </c>
      <c r="L44" s="6">
        <f t="shared" si="14"/>
        <v>324187.82</v>
      </c>
      <c r="M44" s="6">
        <f t="shared" si="14"/>
        <v>664187.81999999995</v>
      </c>
      <c r="N44" s="6">
        <f t="shared" si="14"/>
        <v>664187.81999999995</v>
      </c>
      <c r="O44" s="6">
        <f t="shared" si="14"/>
        <v>0</v>
      </c>
      <c r="P44" s="6">
        <f t="shared" si="14"/>
        <v>0</v>
      </c>
      <c r="Q44" s="2"/>
    </row>
    <row r="45" spans="1:17" ht="60">
      <c r="A45" s="2"/>
      <c r="B45" s="2"/>
      <c r="C45" s="4"/>
      <c r="D45" s="7" t="s">
        <v>10</v>
      </c>
      <c r="E45" s="7">
        <v>408</v>
      </c>
      <c r="F45" s="9" t="s">
        <v>19</v>
      </c>
      <c r="G45" s="5" t="s">
        <v>59</v>
      </c>
      <c r="H45" s="5" t="s">
        <v>37</v>
      </c>
      <c r="I45" s="6">
        <v>0</v>
      </c>
      <c r="J45" s="6">
        <v>0</v>
      </c>
      <c r="K45" s="6">
        <v>324194.32</v>
      </c>
      <c r="L45" s="6">
        <v>324187.82</v>
      </c>
      <c r="M45" s="6">
        <v>664187.81999999995</v>
      </c>
      <c r="N45" s="6">
        <v>664187.81999999995</v>
      </c>
      <c r="O45" s="6">
        <v>0</v>
      </c>
      <c r="P45" s="6">
        <v>0</v>
      </c>
      <c r="Q45" s="2"/>
    </row>
    <row r="46" spans="1:17" ht="45">
      <c r="A46" s="2"/>
      <c r="B46" s="7" t="s">
        <v>57</v>
      </c>
      <c r="C46" s="7" t="s">
        <v>49</v>
      </c>
      <c r="D46" s="7"/>
      <c r="E46" s="7"/>
      <c r="F46" s="9"/>
      <c r="G46" s="9"/>
      <c r="H46" s="5"/>
      <c r="I46" s="6">
        <f t="shared" ref="I46:P46" si="15">I47</f>
        <v>363990</v>
      </c>
      <c r="J46" s="6">
        <f t="shared" si="15"/>
        <v>363990</v>
      </c>
      <c r="K46" s="6">
        <f t="shared" si="15"/>
        <v>0</v>
      </c>
      <c r="L46" s="6">
        <f t="shared" si="15"/>
        <v>0</v>
      </c>
      <c r="M46" s="6">
        <v>0</v>
      </c>
      <c r="N46" s="6">
        <f t="shared" si="15"/>
        <v>0</v>
      </c>
      <c r="O46" s="6">
        <f t="shared" si="15"/>
        <v>0</v>
      </c>
      <c r="P46" s="6">
        <f t="shared" si="15"/>
        <v>0</v>
      </c>
      <c r="Q46" s="2"/>
    </row>
    <row r="47" spans="1:17" ht="60">
      <c r="A47" s="2"/>
      <c r="B47" s="7"/>
      <c r="C47" s="7"/>
      <c r="D47" s="7" t="s">
        <v>10</v>
      </c>
      <c r="E47" s="7">
        <v>408</v>
      </c>
      <c r="F47" s="9" t="s">
        <v>19</v>
      </c>
      <c r="G47" s="9" t="s">
        <v>56</v>
      </c>
      <c r="H47" s="5" t="s">
        <v>37</v>
      </c>
      <c r="I47" s="6">
        <v>363990</v>
      </c>
      <c r="J47" s="6">
        <v>363990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2"/>
    </row>
    <row r="48" spans="1:17" ht="30">
      <c r="A48" s="2"/>
      <c r="B48" s="7" t="s">
        <v>71</v>
      </c>
      <c r="C48" s="7" t="s">
        <v>45</v>
      </c>
      <c r="D48" s="7"/>
      <c r="E48" s="7"/>
      <c r="F48" s="9"/>
      <c r="G48" s="9"/>
      <c r="H48" s="5"/>
      <c r="I48" s="6">
        <f t="shared" ref="I48:P48" si="16">I49</f>
        <v>305865.84000000003</v>
      </c>
      <c r="J48" s="6">
        <f t="shared" si="16"/>
        <v>305865.84000000003</v>
      </c>
      <c r="K48" s="6">
        <f t="shared" si="16"/>
        <v>0</v>
      </c>
      <c r="L48" s="6">
        <f t="shared" si="16"/>
        <v>0</v>
      </c>
      <c r="M48" s="6">
        <f t="shared" si="16"/>
        <v>0</v>
      </c>
      <c r="N48" s="6">
        <f t="shared" si="16"/>
        <v>0</v>
      </c>
      <c r="O48" s="6">
        <f t="shared" si="16"/>
        <v>0</v>
      </c>
      <c r="P48" s="6">
        <f t="shared" si="16"/>
        <v>0</v>
      </c>
      <c r="Q48" s="2"/>
    </row>
    <row r="49" spans="1:17" ht="60">
      <c r="A49" s="2"/>
      <c r="B49" s="7"/>
      <c r="C49" s="7"/>
      <c r="D49" s="7" t="s">
        <v>10</v>
      </c>
      <c r="E49" s="7">
        <v>408</v>
      </c>
      <c r="F49" s="9" t="s">
        <v>19</v>
      </c>
      <c r="G49" s="9" t="s">
        <v>46</v>
      </c>
      <c r="H49" s="5" t="s">
        <v>37</v>
      </c>
      <c r="I49" s="6">
        <v>305865.84000000003</v>
      </c>
      <c r="J49" s="6">
        <v>305865.84000000003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2"/>
    </row>
    <row r="50" spans="1:17" ht="30">
      <c r="A50" s="2"/>
      <c r="B50" s="7" t="s">
        <v>72</v>
      </c>
      <c r="C50" s="7" t="s">
        <v>47</v>
      </c>
      <c r="D50" s="7"/>
      <c r="E50" s="7"/>
      <c r="F50" s="9"/>
      <c r="G50" s="9"/>
      <c r="H50" s="5"/>
      <c r="I50" s="6">
        <f t="shared" ref="I50:P50" si="17">I51</f>
        <v>284243.88</v>
      </c>
      <c r="J50" s="6">
        <f t="shared" si="17"/>
        <v>284243.88</v>
      </c>
      <c r="K50" s="6">
        <f t="shared" si="17"/>
        <v>0</v>
      </c>
      <c r="L50" s="6">
        <f t="shared" si="17"/>
        <v>0</v>
      </c>
      <c r="M50" s="6">
        <f t="shared" si="17"/>
        <v>0</v>
      </c>
      <c r="N50" s="6">
        <f t="shared" si="17"/>
        <v>0</v>
      </c>
      <c r="O50" s="6">
        <f t="shared" si="17"/>
        <v>0</v>
      </c>
      <c r="P50" s="6">
        <f t="shared" si="17"/>
        <v>0</v>
      </c>
      <c r="Q50" s="2"/>
    </row>
    <row r="51" spans="1:17" ht="60">
      <c r="A51" s="2"/>
      <c r="B51" s="7"/>
      <c r="C51" s="7"/>
      <c r="D51" s="7" t="s">
        <v>10</v>
      </c>
      <c r="E51" s="7">
        <v>408</v>
      </c>
      <c r="F51" s="9" t="s">
        <v>19</v>
      </c>
      <c r="G51" s="9" t="s">
        <v>48</v>
      </c>
      <c r="H51" s="5" t="s">
        <v>37</v>
      </c>
      <c r="I51" s="6">
        <v>284243.88</v>
      </c>
      <c r="J51" s="6">
        <v>284243.88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2"/>
    </row>
    <row r="52" spans="1:17" ht="75">
      <c r="A52" s="2"/>
      <c r="B52" s="4" t="s">
        <v>11</v>
      </c>
      <c r="C52" s="7" t="s">
        <v>79</v>
      </c>
      <c r="D52" s="7"/>
      <c r="E52" s="7"/>
      <c r="F52" s="9"/>
      <c r="G52" s="9"/>
      <c r="H52" s="5"/>
      <c r="I52" s="6">
        <f>I53+I65</f>
        <v>7171462.5899999999</v>
      </c>
      <c r="J52" s="6">
        <f t="shared" ref="J52:O52" si="18">J53+J65</f>
        <v>7092792.3499999996</v>
      </c>
      <c r="K52" s="6">
        <f t="shared" si="18"/>
        <v>4158070.0900000008</v>
      </c>
      <c r="L52" s="6">
        <f t="shared" si="18"/>
        <v>4139702.6400000006</v>
      </c>
      <c r="M52" s="6">
        <f t="shared" si="18"/>
        <v>9161109.9999999981</v>
      </c>
      <c r="N52" s="6">
        <f t="shared" si="18"/>
        <v>9014529.379999999</v>
      </c>
      <c r="O52" s="6">
        <f t="shared" si="18"/>
        <v>8144684</v>
      </c>
      <c r="P52" s="6">
        <f>P53+P65</f>
        <v>8144684</v>
      </c>
      <c r="Q52" s="2"/>
    </row>
    <row r="53" spans="1:17" ht="75">
      <c r="A53" s="2"/>
      <c r="B53" s="4" t="s">
        <v>17</v>
      </c>
      <c r="C53" s="4" t="s">
        <v>18</v>
      </c>
      <c r="D53" s="4"/>
      <c r="E53" s="11"/>
      <c r="F53" s="5"/>
      <c r="G53" s="5"/>
      <c r="H53" s="5"/>
      <c r="I53" s="6">
        <f>SUM(I54:I61)</f>
        <v>7111402.5300000003</v>
      </c>
      <c r="J53" s="6">
        <f t="shared" ref="I53:J53" si="19">SUM(J54:J61)</f>
        <v>7032992.3499999996</v>
      </c>
      <c r="K53" s="6">
        <f t="shared" ref="K53:P53" si="20">SUM(K54:K61)</f>
        <v>4158070.0900000008</v>
      </c>
      <c r="L53" s="6">
        <f t="shared" si="20"/>
        <v>4139702.6400000006</v>
      </c>
      <c r="M53" s="6">
        <f>SUM(M54:M61)</f>
        <v>9120832.8999999985</v>
      </c>
      <c r="N53" s="6">
        <f t="shared" si="20"/>
        <v>8976429.379999999</v>
      </c>
      <c r="O53" s="6">
        <f t="shared" si="20"/>
        <v>8144684</v>
      </c>
      <c r="P53" s="6">
        <f t="shared" si="20"/>
        <v>8144684</v>
      </c>
      <c r="Q53" s="2"/>
    </row>
    <row r="54" spans="1:17" ht="60">
      <c r="A54" s="2"/>
      <c r="B54" s="4"/>
      <c r="C54" s="4"/>
      <c r="D54" s="4" t="s">
        <v>10</v>
      </c>
      <c r="E54" s="11">
        <v>408</v>
      </c>
      <c r="F54" s="5" t="s">
        <v>19</v>
      </c>
      <c r="G54" s="5" t="s">
        <v>20</v>
      </c>
      <c r="H54" s="5">
        <v>111</v>
      </c>
      <c r="I54" s="6">
        <v>4504022</v>
      </c>
      <c r="J54" s="6">
        <v>4494462.47</v>
      </c>
      <c r="K54" s="6">
        <v>2710090.81</v>
      </c>
      <c r="L54" s="6">
        <v>2707994.86</v>
      </c>
      <c r="M54" s="6">
        <v>5922214</v>
      </c>
      <c r="N54" s="6">
        <v>5922213.7699999996</v>
      </c>
      <c r="O54" s="6">
        <v>5162998</v>
      </c>
      <c r="P54" s="6">
        <v>5162998</v>
      </c>
      <c r="Q54" s="2"/>
    </row>
    <row r="55" spans="1:17" ht="60">
      <c r="A55" s="2"/>
      <c r="B55" s="4"/>
      <c r="C55" s="4"/>
      <c r="D55" s="4" t="s">
        <v>10</v>
      </c>
      <c r="E55" s="11">
        <v>408</v>
      </c>
      <c r="F55" s="5" t="s">
        <v>19</v>
      </c>
      <c r="G55" s="5" t="s">
        <v>20</v>
      </c>
      <c r="H55" s="5">
        <v>112</v>
      </c>
      <c r="I55" s="6">
        <v>38750</v>
      </c>
      <c r="J55" s="6">
        <v>38750</v>
      </c>
      <c r="K55" s="6">
        <v>90900</v>
      </c>
      <c r="L55" s="6">
        <v>89400</v>
      </c>
      <c r="M55" s="6">
        <v>91900</v>
      </c>
      <c r="N55" s="6">
        <v>89400</v>
      </c>
      <c r="O55" s="6">
        <v>46000</v>
      </c>
      <c r="P55" s="6">
        <v>46000</v>
      </c>
      <c r="Q55" s="2"/>
    </row>
    <row r="56" spans="1:17" ht="60">
      <c r="A56" s="2"/>
      <c r="B56" s="4"/>
      <c r="C56" s="4"/>
      <c r="D56" s="4" t="s">
        <v>10</v>
      </c>
      <c r="E56" s="11">
        <v>408</v>
      </c>
      <c r="F56" s="5" t="s">
        <v>19</v>
      </c>
      <c r="G56" s="5" t="s">
        <v>20</v>
      </c>
      <c r="H56" s="5">
        <v>119</v>
      </c>
      <c r="I56" s="6">
        <v>1360210</v>
      </c>
      <c r="J56" s="6">
        <v>1350607.37</v>
      </c>
      <c r="K56" s="6">
        <v>732676.05</v>
      </c>
      <c r="L56" s="6">
        <v>732676.05</v>
      </c>
      <c r="M56" s="6">
        <v>1788506</v>
      </c>
      <c r="N56" s="6">
        <v>1781397.61</v>
      </c>
      <c r="O56" s="6">
        <v>1559226</v>
      </c>
      <c r="P56" s="6">
        <v>1559226</v>
      </c>
      <c r="Q56" s="2"/>
    </row>
    <row r="57" spans="1:17" ht="60">
      <c r="A57" s="2"/>
      <c r="B57" s="4"/>
      <c r="C57" s="4"/>
      <c r="D57" s="4" t="s">
        <v>10</v>
      </c>
      <c r="E57" s="11">
        <v>408</v>
      </c>
      <c r="F57" s="5" t="s">
        <v>19</v>
      </c>
      <c r="G57" s="5" t="s">
        <v>20</v>
      </c>
      <c r="H57" s="5">
        <v>244</v>
      </c>
      <c r="I57" s="6">
        <v>549317</v>
      </c>
      <c r="J57" s="6">
        <v>549317</v>
      </c>
      <c r="K57" s="6">
        <v>216672.22</v>
      </c>
      <c r="L57" s="6">
        <v>204532.22</v>
      </c>
      <c r="M57" s="6">
        <v>556013.86</v>
      </c>
      <c r="N57" s="6">
        <v>541377.07999999996</v>
      </c>
      <c r="O57" s="6">
        <v>570670</v>
      </c>
      <c r="P57" s="6">
        <v>570670</v>
      </c>
      <c r="Q57" s="2"/>
    </row>
    <row r="58" spans="1:17" ht="60">
      <c r="A58" s="2"/>
      <c r="B58" s="4"/>
      <c r="C58" s="4"/>
      <c r="D58" s="4" t="s">
        <v>10</v>
      </c>
      <c r="E58" s="11">
        <v>408</v>
      </c>
      <c r="F58" s="5" t="s">
        <v>19</v>
      </c>
      <c r="G58" s="5" t="s">
        <v>20</v>
      </c>
      <c r="H58" s="5">
        <v>247</v>
      </c>
      <c r="I58" s="6">
        <v>649141.53</v>
      </c>
      <c r="J58" s="6">
        <v>589893.51</v>
      </c>
      <c r="K58" s="6">
        <v>393731.01</v>
      </c>
      <c r="L58" s="6">
        <v>391099.51</v>
      </c>
      <c r="M58" s="6">
        <v>722790</v>
      </c>
      <c r="N58" s="6">
        <v>625731.88</v>
      </c>
      <c r="O58" s="6">
        <v>722790</v>
      </c>
      <c r="P58" s="6">
        <v>722790</v>
      </c>
      <c r="Q58" s="2"/>
    </row>
    <row r="59" spans="1:17" ht="60">
      <c r="A59" s="2"/>
      <c r="B59" s="4"/>
      <c r="C59" s="4"/>
      <c r="D59" s="4" t="s">
        <v>10</v>
      </c>
      <c r="E59" s="11">
        <v>408</v>
      </c>
      <c r="F59" s="5" t="s">
        <v>19</v>
      </c>
      <c r="G59" s="5" t="s">
        <v>20</v>
      </c>
      <c r="H59" s="5" t="s">
        <v>61</v>
      </c>
      <c r="I59" s="6">
        <v>0</v>
      </c>
      <c r="J59" s="6">
        <v>0</v>
      </c>
      <c r="K59" s="6">
        <v>0</v>
      </c>
      <c r="L59" s="6">
        <v>0</v>
      </c>
      <c r="M59" s="6">
        <v>2309.04</v>
      </c>
      <c r="N59" s="6">
        <v>2309.04</v>
      </c>
      <c r="O59" s="6">
        <v>0</v>
      </c>
      <c r="P59" s="6">
        <v>0</v>
      </c>
      <c r="Q59" s="2"/>
    </row>
    <row r="60" spans="1:17" ht="60">
      <c r="A60" s="2"/>
      <c r="B60" s="4"/>
      <c r="C60" s="4"/>
      <c r="D60" s="4" t="s">
        <v>10</v>
      </c>
      <c r="E60" s="11">
        <v>408</v>
      </c>
      <c r="F60" s="5" t="s">
        <v>19</v>
      </c>
      <c r="G60" s="5" t="s">
        <v>20</v>
      </c>
      <c r="H60" s="5">
        <v>853</v>
      </c>
      <c r="I60" s="6">
        <v>6000</v>
      </c>
      <c r="J60" s="6">
        <v>6000</v>
      </c>
      <c r="K60" s="6">
        <v>12000</v>
      </c>
      <c r="L60" s="6">
        <v>12000</v>
      </c>
      <c r="M60" s="6">
        <v>35100</v>
      </c>
      <c r="N60" s="6">
        <v>12000</v>
      </c>
      <c r="O60" s="6">
        <v>81000</v>
      </c>
      <c r="P60" s="6">
        <v>81000</v>
      </c>
      <c r="Q60" s="2"/>
    </row>
    <row r="61" spans="1:17" ht="60">
      <c r="A61" s="2"/>
      <c r="B61" s="4"/>
      <c r="C61" s="4"/>
      <c r="D61" s="4" t="s">
        <v>10</v>
      </c>
      <c r="E61" s="11">
        <v>408</v>
      </c>
      <c r="F61" s="5" t="s">
        <v>19</v>
      </c>
      <c r="G61" s="5" t="s">
        <v>20</v>
      </c>
      <c r="H61" s="5">
        <v>852</v>
      </c>
      <c r="I61" s="6">
        <v>3962</v>
      </c>
      <c r="J61" s="6">
        <v>3962</v>
      </c>
      <c r="K61" s="6">
        <v>2000</v>
      </c>
      <c r="L61" s="6">
        <v>2000</v>
      </c>
      <c r="M61" s="6">
        <v>2000</v>
      </c>
      <c r="N61" s="6">
        <v>2000</v>
      </c>
      <c r="O61" s="6">
        <v>2000</v>
      </c>
      <c r="P61" s="6">
        <v>2000</v>
      </c>
      <c r="Q61" s="2"/>
    </row>
    <row r="62" spans="1:17" hidden="1">
      <c r="A62" s="2"/>
      <c r="B62" s="4"/>
      <c r="C62" s="4"/>
      <c r="D62" s="2"/>
      <c r="E62" s="12"/>
      <c r="F62" s="3"/>
      <c r="G62" s="3"/>
      <c r="H62" s="3"/>
      <c r="I62" s="6"/>
      <c r="J62" s="6"/>
      <c r="K62" s="6"/>
      <c r="L62" s="6"/>
      <c r="M62" s="6"/>
      <c r="N62" s="6"/>
      <c r="O62" s="6"/>
      <c r="P62" s="6"/>
      <c r="Q62" s="2"/>
    </row>
    <row r="63" spans="1:17" hidden="1">
      <c r="A63" s="2"/>
      <c r="B63" s="2"/>
      <c r="C63" s="2"/>
      <c r="D63" s="4"/>
      <c r="E63" s="11"/>
      <c r="F63" s="5"/>
      <c r="G63" s="3"/>
      <c r="H63" s="3"/>
      <c r="I63" s="6"/>
      <c r="J63" s="6"/>
      <c r="K63" s="10"/>
      <c r="L63" s="10"/>
      <c r="M63" s="6"/>
      <c r="N63" s="6"/>
      <c r="O63" s="10"/>
      <c r="P63" s="10"/>
      <c r="Q63" s="2"/>
    </row>
    <row r="64" spans="1:17" hidden="1">
      <c r="A64" s="2"/>
      <c r="B64" s="2"/>
      <c r="C64" s="2"/>
      <c r="D64" s="4"/>
      <c r="E64" s="11"/>
      <c r="F64" s="5"/>
      <c r="G64" s="3"/>
      <c r="H64" s="12"/>
      <c r="I64" s="6"/>
      <c r="J64" s="6"/>
      <c r="K64" s="10"/>
      <c r="L64" s="10"/>
      <c r="M64" s="6"/>
      <c r="N64" s="6"/>
      <c r="O64" s="10"/>
      <c r="P64" s="10"/>
      <c r="Q64" s="2"/>
    </row>
    <row r="65" spans="1:17" ht="60">
      <c r="A65" s="2"/>
      <c r="B65" s="4" t="s">
        <v>16</v>
      </c>
      <c r="C65" s="4" t="s">
        <v>54</v>
      </c>
      <c r="D65" s="2"/>
      <c r="E65" s="12"/>
      <c r="F65" s="3"/>
      <c r="G65" s="3"/>
      <c r="H65" s="3"/>
      <c r="I65" s="6">
        <f t="shared" ref="I65:J65" si="21">I66+I67</f>
        <v>60060.06</v>
      </c>
      <c r="J65" s="6">
        <f t="shared" si="21"/>
        <v>59800</v>
      </c>
      <c r="K65" s="6">
        <f t="shared" ref="K65:P65" si="22">K66+K67</f>
        <v>0</v>
      </c>
      <c r="L65" s="6">
        <f t="shared" si="22"/>
        <v>0</v>
      </c>
      <c r="M65" s="6">
        <f t="shared" si="22"/>
        <v>40277.1</v>
      </c>
      <c r="N65" s="6">
        <f t="shared" si="22"/>
        <v>38100</v>
      </c>
      <c r="O65" s="6">
        <f t="shared" si="22"/>
        <v>0</v>
      </c>
      <c r="P65" s="6">
        <f t="shared" si="22"/>
        <v>0</v>
      </c>
      <c r="Q65" s="2"/>
    </row>
    <row r="66" spans="1:17" ht="60">
      <c r="A66" s="2"/>
      <c r="B66" s="2"/>
      <c r="C66" s="2"/>
      <c r="D66" s="4" t="s">
        <v>10</v>
      </c>
      <c r="E66" s="11">
        <v>408</v>
      </c>
      <c r="F66" s="5" t="s">
        <v>19</v>
      </c>
      <c r="G66" s="3" t="s">
        <v>55</v>
      </c>
      <c r="H66" s="3" t="s">
        <v>37</v>
      </c>
      <c r="I66" s="6">
        <v>60060.06</v>
      </c>
      <c r="J66" s="6">
        <v>59800</v>
      </c>
      <c r="K66" s="10">
        <v>0</v>
      </c>
      <c r="L66" s="10">
        <v>0</v>
      </c>
      <c r="M66" s="6">
        <v>40277.1</v>
      </c>
      <c r="N66" s="6">
        <v>38100</v>
      </c>
      <c r="O66" s="10">
        <v>0</v>
      </c>
      <c r="P66" s="10">
        <v>0</v>
      </c>
      <c r="Q66" s="2"/>
    </row>
    <row r="67" spans="1:17" hidden="1">
      <c r="B67" s="2"/>
      <c r="C67" s="2"/>
      <c r="D67" s="4"/>
      <c r="E67" s="11"/>
      <c r="F67" s="5"/>
      <c r="G67" s="3"/>
      <c r="H67" s="12"/>
      <c r="I67" s="6"/>
      <c r="J67" s="6"/>
      <c r="K67" s="10"/>
      <c r="L67" s="10"/>
      <c r="M67" s="6"/>
      <c r="N67" s="6"/>
      <c r="O67" s="10"/>
      <c r="P67" s="10"/>
    </row>
    <row r="68" spans="1:17" hidden="1">
      <c r="B68" s="4"/>
      <c r="C68" s="4"/>
      <c r="D68" s="2"/>
      <c r="E68" s="12"/>
      <c r="F68" s="3"/>
      <c r="G68" s="3"/>
      <c r="H68" s="3"/>
      <c r="I68" s="6"/>
      <c r="J68" s="6"/>
      <c r="K68" s="6"/>
      <c r="L68" s="6"/>
      <c r="M68" s="6"/>
      <c r="N68" s="6"/>
      <c r="O68" s="6"/>
      <c r="P68" s="6"/>
    </row>
    <row r="69" spans="1:17" hidden="1">
      <c r="B69" s="2"/>
      <c r="C69" s="2"/>
      <c r="D69" s="4"/>
      <c r="E69" s="11"/>
      <c r="F69" s="5"/>
      <c r="G69" s="3"/>
      <c r="H69" s="3"/>
      <c r="I69" s="6"/>
      <c r="J69" s="6"/>
      <c r="K69" s="10"/>
      <c r="L69" s="10"/>
      <c r="M69" s="6"/>
      <c r="N69" s="6"/>
      <c r="O69" s="10"/>
      <c r="P69" s="10"/>
    </row>
    <row r="70" spans="1:17" hidden="1">
      <c r="B70" s="2"/>
      <c r="C70" s="2"/>
      <c r="D70" s="4"/>
      <c r="E70" s="11"/>
      <c r="F70" s="5"/>
      <c r="G70" s="3"/>
      <c r="H70" s="12"/>
      <c r="I70" s="6"/>
      <c r="J70" s="6"/>
      <c r="K70" s="10"/>
      <c r="L70" s="10"/>
      <c r="M70" s="6"/>
      <c r="N70" s="6"/>
      <c r="O70" s="10"/>
      <c r="P70" s="10"/>
    </row>
    <row r="73" spans="1:17">
      <c r="B73" s="1" t="s">
        <v>75</v>
      </c>
      <c r="F73" s="1" t="s">
        <v>76</v>
      </c>
    </row>
    <row r="77" spans="1:17">
      <c r="B77" s="1" t="s">
        <v>77</v>
      </c>
    </row>
  </sheetData>
  <mergeCells count="15">
    <mergeCell ref="A10:A13"/>
    <mergeCell ref="E10:H12"/>
    <mergeCell ref="I11:J12"/>
    <mergeCell ref="K11:N11"/>
    <mergeCell ref="P1:R1"/>
    <mergeCell ref="P2:R2"/>
    <mergeCell ref="B10:B13"/>
    <mergeCell ref="C10:C13"/>
    <mergeCell ref="D10:D13"/>
    <mergeCell ref="K12:L12"/>
    <mergeCell ref="M12:N12"/>
    <mergeCell ref="C4:P8"/>
    <mergeCell ref="O11:P11"/>
    <mergeCell ref="I10:P10"/>
    <mergeCell ref="Q10:Q13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2025-03-24T06:35:50Z</dcterms:modified>
</cp:coreProperties>
</file>