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90" windowWidth="14940" windowHeight="9030"/>
  </bookViews>
  <sheets>
    <sheet name="Приложение 1" sheetId="1" r:id="rId1"/>
  </sheets>
  <definedNames>
    <definedName name="APPT" localSheetId="0">'Приложение 1'!$A$19</definedName>
    <definedName name="FIO" localSheetId="0">'Приложение 1'!#REF!</definedName>
    <definedName name="LAST_CELL" localSheetId="0">'Приложение 1'!#REF!</definedName>
    <definedName name="SIGN" localSheetId="0">'Приложение 1'!$A$19:$D$20</definedName>
    <definedName name="_xlnm.Print_Area" localSheetId="0">'Приложение 1'!$A$1:$G$313</definedName>
  </definedNames>
  <calcPr calcId="144525"/>
</workbook>
</file>

<file path=xl/calcChain.xml><?xml version="1.0" encoding="utf-8"?>
<calcChain xmlns="http://schemas.openxmlformats.org/spreadsheetml/2006/main">
  <c r="G130" i="1" l="1"/>
  <c r="G203" i="1" l="1"/>
  <c r="G204" i="1"/>
  <c r="G205" i="1"/>
  <c r="G206" i="1"/>
  <c r="G207" i="1"/>
  <c r="G208" i="1"/>
  <c r="G209" i="1"/>
  <c r="G210" i="1"/>
  <c r="G214" i="1"/>
  <c r="G215" i="1"/>
  <c r="G218" i="1"/>
  <c r="G219" i="1"/>
  <c r="G222" i="1"/>
  <c r="G223" i="1"/>
  <c r="G226" i="1"/>
  <c r="G227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D202" i="1"/>
  <c r="D201" i="1" s="1"/>
  <c r="F281" i="1"/>
  <c r="G281" i="1" s="1"/>
  <c r="E211" i="1"/>
  <c r="E202" i="1" s="1"/>
  <c r="E201" i="1" s="1"/>
  <c r="E313" i="1" s="1"/>
  <c r="F254" i="1"/>
  <c r="G254" i="1" s="1"/>
  <c r="F253" i="1" l="1"/>
  <c r="G253" i="1" s="1"/>
  <c r="F229" i="1" l="1"/>
  <c r="F225" i="1"/>
  <c r="F221" i="1"/>
  <c r="F217" i="1"/>
  <c r="F213" i="1"/>
  <c r="F220" i="1" l="1"/>
  <c r="G220" i="1" s="1"/>
  <c r="G221" i="1"/>
  <c r="F224" i="1"/>
  <c r="G224" i="1" s="1"/>
  <c r="G225" i="1"/>
  <c r="F212" i="1"/>
  <c r="G213" i="1"/>
  <c r="F228" i="1"/>
  <c r="G228" i="1" s="1"/>
  <c r="G229" i="1"/>
  <c r="F216" i="1"/>
  <c r="G216" i="1" s="1"/>
  <c r="G217" i="1"/>
  <c r="G15" i="1"/>
  <c r="G16" i="1"/>
  <c r="G17" i="1"/>
  <c r="G20" i="1"/>
  <c r="G21" i="1"/>
  <c r="G22" i="1"/>
  <c r="G23" i="1"/>
  <c r="G24" i="1"/>
  <c r="G26" i="1"/>
  <c r="G27" i="1"/>
  <c r="G28" i="1"/>
  <c r="G30" i="1"/>
  <c r="G31" i="1"/>
  <c r="G32" i="1"/>
  <c r="G33" i="1"/>
  <c r="G34" i="1"/>
  <c r="G36" i="1"/>
  <c r="G37" i="1"/>
  <c r="G40" i="1"/>
  <c r="G41" i="1"/>
  <c r="G42" i="1"/>
  <c r="G43" i="1"/>
  <c r="G44" i="1"/>
  <c r="G45" i="1"/>
  <c r="G46" i="1"/>
  <c r="G47" i="1"/>
  <c r="G51" i="1"/>
  <c r="G52" i="1"/>
  <c r="G53" i="1"/>
  <c r="G54" i="1"/>
  <c r="G57" i="1"/>
  <c r="G58" i="1"/>
  <c r="G59" i="1"/>
  <c r="G62" i="1"/>
  <c r="G63" i="1"/>
  <c r="G64" i="1"/>
  <c r="G67" i="1"/>
  <c r="G68" i="1"/>
  <c r="G71" i="1"/>
  <c r="G72" i="1"/>
  <c r="G76" i="1"/>
  <c r="G77" i="1"/>
  <c r="G78" i="1"/>
  <c r="G82" i="1"/>
  <c r="G83" i="1"/>
  <c r="G84" i="1"/>
  <c r="G87" i="1"/>
  <c r="G88" i="1"/>
  <c r="G89" i="1"/>
  <c r="G90" i="1"/>
  <c r="G92" i="1"/>
  <c r="G93" i="1"/>
  <c r="G94" i="1"/>
  <c r="G95" i="1"/>
  <c r="G98" i="1"/>
  <c r="G104" i="1"/>
  <c r="G108" i="1"/>
  <c r="G109" i="1"/>
  <c r="G110" i="1"/>
  <c r="G112" i="1"/>
  <c r="G113" i="1"/>
  <c r="G114" i="1"/>
  <c r="G116" i="1"/>
  <c r="G117" i="1"/>
  <c r="G118" i="1"/>
  <c r="G121" i="1"/>
  <c r="G125" i="1"/>
  <c r="G127" i="1"/>
  <c r="G134" i="1"/>
  <c r="G138" i="1"/>
  <c r="G139" i="1"/>
  <c r="G142" i="1"/>
  <c r="G145" i="1"/>
  <c r="G148" i="1"/>
  <c r="G150" i="1"/>
  <c r="G154" i="1"/>
  <c r="G156" i="1"/>
  <c r="G158" i="1"/>
  <c r="G161" i="1"/>
  <c r="G162" i="1"/>
  <c r="G165" i="1"/>
  <c r="G166" i="1"/>
  <c r="G168" i="1"/>
  <c r="G172" i="1"/>
  <c r="G173" i="1"/>
  <c r="G177" i="1"/>
  <c r="G178" i="1"/>
  <c r="G180" i="1"/>
  <c r="G184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F185" i="1"/>
  <c r="G185" i="1" s="1"/>
  <c r="F183" i="1"/>
  <c r="G183" i="1" s="1"/>
  <c r="F176" i="1"/>
  <c r="G176" i="1" s="1"/>
  <c r="F164" i="1"/>
  <c r="F163" i="1" s="1"/>
  <c r="G163" i="1" s="1"/>
  <c r="F160" i="1"/>
  <c r="F159" i="1" s="1"/>
  <c r="G159" i="1" s="1"/>
  <c r="F157" i="1"/>
  <c r="G157" i="1" s="1"/>
  <c r="F155" i="1"/>
  <c r="G155" i="1" s="1"/>
  <c r="F179" i="1"/>
  <c r="G179" i="1" s="1"/>
  <c r="F171" i="1"/>
  <c r="F170" i="1" s="1"/>
  <c r="F169" i="1" s="1"/>
  <c r="G169" i="1" s="1"/>
  <c r="F167" i="1"/>
  <c r="G167" i="1" s="1"/>
  <c r="F153" i="1"/>
  <c r="G153" i="1" s="1"/>
  <c r="F149" i="1"/>
  <c r="G149" i="1" s="1"/>
  <c r="F147" i="1"/>
  <c r="G147" i="1" s="1"/>
  <c r="F144" i="1"/>
  <c r="F143" i="1" s="1"/>
  <c r="G143" i="1" s="1"/>
  <c r="F141" i="1"/>
  <c r="G141" i="1" s="1"/>
  <c r="F137" i="1"/>
  <c r="F136" i="1" s="1"/>
  <c r="F135" i="1" s="1"/>
  <c r="G135" i="1" s="1"/>
  <c r="F133" i="1"/>
  <c r="F132" i="1" s="1"/>
  <c r="G132" i="1" s="1"/>
  <c r="F129" i="1"/>
  <c r="F128" i="1" s="1"/>
  <c r="G128" i="1" s="1"/>
  <c r="F126" i="1"/>
  <c r="G126" i="1" s="1"/>
  <c r="F124" i="1"/>
  <c r="G124" i="1" s="1"/>
  <c r="F120" i="1"/>
  <c r="F119" i="1" s="1"/>
  <c r="G119" i="1" s="1"/>
  <c r="F115" i="1"/>
  <c r="G115" i="1" s="1"/>
  <c r="F111" i="1"/>
  <c r="G111" i="1" s="1"/>
  <c r="F107" i="1"/>
  <c r="G107" i="1" s="1"/>
  <c r="F103" i="1"/>
  <c r="F102" i="1" s="1"/>
  <c r="F101" i="1" s="1"/>
  <c r="F100" i="1" s="1"/>
  <c r="F99" i="1" s="1"/>
  <c r="G99" i="1" s="1"/>
  <c r="F97" i="1"/>
  <c r="F96" i="1" s="1"/>
  <c r="F91" i="1" s="1"/>
  <c r="G91" i="1" s="1"/>
  <c r="F86" i="1"/>
  <c r="F85" i="1" s="1"/>
  <c r="G85" i="1" s="1"/>
  <c r="F81" i="1"/>
  <c r="F80" i="1" s="1"/>
  <c r="G80" i="1" s="1"/>
  <c r="F75" i="1"/>
  <c r="F74" i="1" s="1"/>
  <c r="G74" i="1" s="1"/>
  <c r="F70" i="1"/>
  <c r="F69" i="1" s="1"/>
  <c r="G69" i="1" s="1"/>
  <c r="F66" i="1"/>
  <c r="F65" i="1" s="1"/>
  <c r="G65" i="1" s="1"/>
  <c r="F61" i="1"/>
  <c r="F60" i="1" s="1"/>
  <c r="G60" i="1" s="1"/>
  <c r="F56" i="1"/>
  <c r="F55" i="1" s="1"/>
  <c r="G55" i="1" s="1"/>
  <c r="F50" i="1"/>
  <c r="G50" i="1" s="1"/>
  <c r="F39" i="1"/>
  <c r="F38" i="1" s="1"/>
  <c r="G38" i="1" s="1"/>
  <c r="F35" i="1"/>
  <c r="G35" i="1" s="1"/>
  <c r="F29" i="1"/>
  <c r="G29" i="1" s="1"/>
  <c r="F25" i="1"/>
  <c r="G25" i="1" s="1"/>
  <c r="F19" i="1"/>
  <c r="G19" i="1" s="1"/>
  <c r="F14" i="1"/>
  <c r="F13" i="1" s="1"/>
  <c r="F12" i="1" s="1"/>
  <c r="G12" i="1" s="1"/>
  <c r="F211" i="1" l="1"/>
  <c r="G212" i="1"/>
  <c r="G81" i="1"/>
  <c r="G61" i="1"/>
  <c r="F175" i="1"/>
  <c r="F174" i="1" s="1"/>
  <c r="G174" i="1" s="1"/>
  <c r="F182" i="1"/>
  <c r="F181" i="1" s="1"/>
  <c r="G181" i="1" s="1"/>
  <c r="G101" i="1"/>
  <c r="G170" i="1"/>
  <c r="G102" i="1"/>
  <c r="G86" i="1"/>
  <c r="G70" i="1"/>
  <c r="G66" i="1"/>
  <c r="G14" i="1"/>
  <c r="G13" i="1"/>
  <c r="G164" i="1"/>
  <c r="G160" i="1"/>
  <c r="G144" i="1"/>
  <c r="G137" i="1"/>
  <c r="G133" i="1"/>
  <c r="G120" i="1"/>
  <c r="G100" i="1"/>
  <c r="G96" i="1"/>
  <c r="G56" i="1"/>
  <c r="G97" i="1"/>
  <c r="G171" i="1"/>
  <c r="G136" i="1"/>
  <c r="G129" i="1"/>
  <c r="G103" i="1"/>
  <c r="G75" i="1"/>
  <c r="G39" i="1"/>
  <c r="F152" i="1"/>
  <c r="G152" i="1" s="1"/>
  <c r="F146" i="1"/>
  <c r="G146" i="1" s="1"/>
  <c r="F131" i="1"/>
  <c r="G131" i="1" s="1"/>
  <c r="F79" i="1"/>
  <c r="F123" i="1"/>
  <c r="F106" i="1"/>
  <c r="F49" i="1"/>
  <c r="F18" i="1"/>
  <c r="G211" i="1" l="1"/>
  <c r="F202" i="1"/>
  <c r="G182" i="1"/>
  <c r="F151" i="1"/>
  <c r="G151" i="1" s="1"/>
  <c r="F140" i="1"/>
  <c r="G140" i="1" s="1"/>
  <c r="G175" i="1"/>
  <c r="F11" i="1"/>
  <c r="G11" i="1" s="1"/>
  <c r="G18" i="1"/>
  <c r="F48" i="1"/>
  <c r="G48" i="1" s="1"/>
  <c r="G49" i="1"/>
  <c r="F105" i="1"/>
  <c r="G105" i="1" s="1"/>
  <c r="G106" i="1"/>
  <c r="F73" i="1"/>
  <c r="G73" i="1" s="1"/>
  <c r="G79" i="1"/>
  <c r="F122" i="1"/>
  <c r="G122" i="1" s="1"/>
  <c r="G123" i="1"/>
  <c r="G202" i="1" l="1"/>
  <c r="F201" i="1"/>
  <c r="F10" i="1"/>
  <c r="G10" i="1" s="1"/>
  <c r="G201" i="1" l="1"/>
  <c r="F313" i="1"/>
  <c r="G313" i="1" s="1"/>
</calcChain>
</file>

<file path=xl/sharedStrings.xml><?xml version="1.0" encoding="utf-8"?>
<sst xmlns="http://schemas.openxmlformats.org/spreadsheetml/2006/main" count="921" uniqueCount="586">
  <si>
    <t>Гл. администратор</t>
  </si>
  <si>
    <t>КВД</t>
  </si>
  <si>
    <t>Наименование КВД</t>
  </si>
  <si>
    <t>000</t>
  </si>
  <si>
    <t>10000000000000000</t>
  </si>
  <si>
    <t>НАЛОГОВЫЕ И НЕНАЛОГОВЫЕ ДОХОДЫ</t>
  </si>
  <si>
    <t>182</t>
  </si>
  <si>
    <t>10100000000000000</t>
  </si>
  <si>
    <t>НАЛОГИ НА ПРИБЫЛЬ, ДОХОДЫ</t>
  </si>
  <si>
    <t>10101000000000110</t>
  </si>
  <si>
    <t>Налог на прибыль организаций</t>
  </si>
  <si>
    <t>10101010000000110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</si>
  <si>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</si>
  <si>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10101012020000110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</si>
  <si>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</si>
  <si>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10101012021000110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</si>
  <si>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</si>
  <si>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10102000010000110</t>
  </si>
  <si>
    <t>Налог на доходы физических лиц</t>
  </si>
  <si>
    <t>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</si>
  <si>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</si>
  <si>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</si>
  <si>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</si>
  <si>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</si>
  <si>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</si>
  <si>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</si>
  <si>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</si>
  <si>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</si>
  <si>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</si>
  <si>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</si>
  <si>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</si>
  <si>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10102040011000110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</si>
  <si>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</si>
  <si>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10102080010000110</t>
  </si>
  <si>
    <t>Налог на доходы физических лиц части суммы налога, превышающей 650 000 рублей, относящейся к части налоговой базы, превышающей 5 000 000 рублей</t>
  </si>
  <si>
    <t>10102080011000110</t>
  </si>
  <si>
    <t>Налог на доходы физических лиц части суммы налога, превышающей 650 000 рублей, относящейся к части налоговой базы, превышающей 5 000 000 рублей (сумма платежа (перерасчеты, недоимка и задолженность по соответствующему платежу, в том числе по отмененному)</t>
  </si>
  <si>
    <t>100</t>
  </si>
  <si>
    <t>10300000000000000</t>
  </si>
  <si>
    <t>НАЛОГИ НА ТОВАРЫ (РАБОТЫ, УСЛУГИ), РЕАЛИЗУЕМЫЕ НА ТЕРРИТОРИИ РОССИЙСКОЙ ФЕДЕРАЦИИ</t>
  </si>
  <si>
    <t>10302000010000110</t>
  </si>
  <si>
    <t>Акцизы по подакцизным товарам (продукции), производимым на территории Российской Федерации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</si>
  <si>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</si>
  <si>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</si>
  <si>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10302231010000110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</si>
  <si>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</si>
  <si>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</si>
  <si>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</si>
  <si>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</si>
  <si>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</si>
  <si>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</si>
  <si>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</si>
  <si>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</si>
  <si>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</si>
  <si>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</si>
  <si>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</si>
  <si>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</si>
  <si>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</si>
  <si>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10500000000000000</t>
  </si>
  <si>
    <t>НАЛОГИ НА СОВОКУПНЫЙ ДОХОД</t>
  </si>
  <si>
    <t>10501000000000110</t>
  </si>
  <si>
    <t>Налог, взимаемый в связи с применением упрощенной системы налогообложения</t>
  </si>
  <si>
    <t>10501010010000110</t>
  </si>
  <si>
    <t>Налог, взимаемый с налогоплательщиков, выбравших в качестве объекта налогообложения доходы</t>
  </si>
  <si>
    <t>10501011011000110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</si>
  <si>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</si>
  <si>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10501020010000110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</si>
  <si>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</si>
  <si>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10501021010000110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</si>
  <si>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</si>
  <si>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10501021011000110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</si>
  <si>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</si>
  <si>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10502000020000110</t>
  </si>
  <si>
    <t>Единый налог на вмененный доход для отдельных видов деятельности</t>
  </si>
  <si>
    <t>10502010020000110</t>
  </si>
  <si>
    <t>10502010021000110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</si>
  <si>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</si>
  <si>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10503000010000110</t>
  </si>
  <si>
    <t>Единый сельскохозяйственный налог</t>
  </si>
  <si>
    <t>10503010010000110</t>
  </si>
  <si>
    <t>10503010011000110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</si>
  <si>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</si>
  <si>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10504000020000110</t>
  </si>
  <si>
    <t>Налог, взимаемый в связи с применением патентной системы налогообложения</t>
  </si>
  <si>
    <t>10504060020000110</t>
  </si>
  <si>
    <t>Налог, взимаемый в связи с применением патентной системы налогообложения, зачисляемый в бюджеты муниципальных округов</t>
  </si>
  <si>
    <t>10504060021000110</t>
  </si>
  <si>
    <t>Налог, взимаемый в связи с применением патентной системы налогообложения, зачисляемый в бюджеты муниципальных округов (сумма платежа (перерасчеты, недоимка и задолженность по соответствующему платежу, в том числе по отмененному)</t>
  </si>
  <si>
    <t>10600000000000000</t>
  </si>
  <si>
    <t>НАЛОГИ НА ИМУЩЕСТВО</t>
  </si>
  <si>
    <t>10601000000000110</t>
  </si>
  <si>
    <t>Налог на имущество физических лиц</t>
  </si>
  <si>
    <t>10601020140000110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</si>
  <si>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</si>
  <si>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10601020141000110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</si>
  <si>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 (сумма платежа (перерасчеты, недоимка и задолженность по соответствующему платежу, в том числе по отмененному)</t>
  </si>
  <si>
    <t>10606000000000110</t>
  </si>
  <si>
    <t>Земельный налог</t>
  </si>
  <si>
    <t>10606030000000110</t>
  </si>
  <si>
    <t>Земельный налог с организаций</t>
  </si>
  <si>
    <t>10606032140000110</t>
  </si>
  <si>
    <t>Земельный налог с организаций, обладающих земельным участком, расположенным в границах муниципальных округов</t>
  </si>
  <si>
    <t>10606032141000110</t>
  </si>
  <si>
    <t>Земельный налог с организаций, обладающих земельным участком, расположенным в границах муниципальных округов (сумма платежа (перерасчеты, недоимка и задолженность по соответствующему платежу, в том числе по отмененному)</t>
  </si>
  <si>
    <t>10606040000000110</t>
  </si>
  <si>
    <t>Земельный налог с физических лиц</t>
  </si>
  <si>
    <t>10606042140000110</t>
  </si>
  <si>
    <t>Земельный налог с физических лиц, обладающих земельным участком, расположенным в границах муниципальных округов</t>
  </si>
  <si>
    <t>10606042141000110</t>
  </si>
  <si>
    <t>Земельный налог с физических лиц, обладающих земельным участком, расположенным в границах муниципальных округов (сумма платежа (перерасчеты, недоимка и задолженность по соответствующему платежу, в том числе по отмененному)</t>
  </si>
  <si>
    <t>408</t>
  </si>
  <si>
    <t>10800000000000000</t>
  </si>
  <si>
    <t>ГОСУДАРСТВЕННАЯ ПОШЛИНА</t>
  </si>
  <si>
    <t>10804000010000110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</si>
  <si>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</si>
  <si>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</si>
  <si>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</si>
  <si>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10804020011000110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</si>
  <si>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</si>
  <si>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</si>
  <si>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</si>
  <si>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</si>
  <si>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</si>
  <si>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</si>
  <si>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11105012140000120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</si>
  <si>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</si>
  <si>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11105012141000120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</si>
  <si>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 (сумма платежа (перерасчеты, недоимка и задолженность по соответствующему платежу)</t>
  </si>
  <si>
    <t>11105012142100120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</si>
  <si>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 (пени по соответствующему платежу)</t>
  </si>
  <si>
    <t>11105020000000120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</si>
  <si>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</si>
  <si>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11105024140000120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</si>
  <si>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</si>
  <si>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11105024141000120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</si>
  <si>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 (сумма платежа (перерасчеты, недоимка и задолженность по соответствующему платежу)</t>
  </si>
  <si>
    <t>11105024142100120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</si>
  <si>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 (пени по соответствующему платежу)</t>
  </si>
  <si>
    <t>11105070000000120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</si>
  <si>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</si>
  <si>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11105074140000120</t>
  </si>
  <si>
    <t>Доходы от сдачи в аренду имущества, составляющего казну муниципальных округов (за исключением земельных участков)</t>
  </si>
  <si>
    <t>11105074141000120</t>
  </si>
  <si>
    <t>Доходы от сдачи в аренду имущества, составляющего казну муниципальных округов (за исключением земельных участков) (сумма платежа (перерасчеты, недоимка и задолженность по соответствующему платежу)</t>
  </si>
  <si>
    <t>11105074142100120</t>
  </si>
  <si>
    <t>Доходы от сдачи в аренду имущества, составляющего казну муниципальных округов (за исключением земельных участков) (пени по соответствующему платежу)</t>
  </si>
  <si>
    <t>11109000000000120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</si>
  <si>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</si>
  <si>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11109040000000120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</si>
  <si>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</si>
  <si>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11109044140000120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</si>
  <si>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</si>
  <si>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048</t>
  </si>
  <si>
    <t>11200000000000000</t>
  </si>
  <si>
    <t>ПЛАТЕЖИ ПРИ ПОЛЬЗОВАНИИ ПРИРОДНЫМИ РЕСУРСАМИ</t>
  </si>
  <si>
    <t>11201000010000120</t>
  </si>
  <si>
    <t>Плата за негативное воздействие на окружающую среду</t>
  </si>
  <si>
    <t>11201010010000120</t>
  </si>
  <si>
    <t>Плата за выбросы загрязняющих веществ в атмосферный воздух стационарными объектами</t>
  </si>
  <si>
    <t>11201010016000120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</si>
  <si>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</si>
  <si>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11201030010000120</t>
  </si>
  <si>
    <t>Плата за сбросы загрязняющих веществ в водные объекты</t>
  </si>
  <si>
    <t>11201030016000120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</si>
  <si>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</si>
  <si>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11201040010000120</t>
  </si>
  <si>
    <t>Плата за размещение отходов производства и потребления</t>
  </si>
  <si>
    <t>11201041010000120</t>
  </si>
  <si>
    <t>Плата за размещение отходов производства</t>
  </si>
  <si>
    <t>11201041016000120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</si>
  <si>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</si>
  <si>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11300000000000000</t>
  </si>
  <si>
    <t>ДОХОДЫ ОТ ОКАЗАНИЯ ПЛАТНЫХ УСЛУГ И КОМПЕНСАЦИИ ЗАТРАТ ГОСУДАРСТВА</t>
  </si>
  <si>
    <t>11301000000000130</t>
  </si>
  <si>
    <t>Доходы от оказания платных услуг (работ)</t>
  </si>
  <si>
    <t>11301990000000130</t>
  </si>
  <si>
    <t>Прочие доходы от оказания платных услуг (работ)</t>
  </si>
  <si>
    <t>11301994140000130</t>
  </si>
  <si>
    <t>Прочие доходы от оказания платных услуг (работ) получателями средств бюджетов муниципальных округов</t>
  </si>
  <si>
    <t>11302000000000130</t>
  </si>
  <si>
    <t>Доходы от компенсации затрат государства</t>
  </si>
  <si>
    <t>11302990000000130</t>
  </si>
  <si>
    <t>Прочие доходы от компенсации затрат государства</t>
  </si>
  <si>
    <t>11302994140000130</t>
  </si>
  <si>
    <t>Прочие доходы от компенсации затрат бюджетов муниципальных округов</t>
  </si>
  <si>
    <t>062</t>
  </si>
  <si>
    <t>11400000000000000</t>
  </si>
  <si>
    <t>ДОХОДЫ ОТ ПРОДАЖИ МАТЕРИАЛЬНЫХ И НЕМАТЕРИАЛЬНЫХ АКТИВОВ</t>
  </si>
  <si>
    <t>11401000000000410</t>
  </si>
  <si>
    <t>Доходы от продажи квартир</t>
  </si>
  <si>
    <t>11401040140000410</t>
  </si>
  <si>
    <t>Доходы от продажи квартир, находящихся в собственности муниципальных округов</t>
  </si>
  <si>
    <t>11402000000000000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</si>
  <si>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</si>
  <si>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11402040140000410</t>
  </si>
  <si>
    <t>Доходы от реализации имущества, находящегося в собственности муниципальных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</si>
  <si>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11402043140000410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</si>
  <si>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</si>
  <si>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</si>
  <si>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</si>
  <si>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11406010000000430</t>
  </si>
  <si>
    <t>Доходы от продажи земельных участков, государственная собственность на которые не разграничена</t>
  </si>
  <si>
    <t>11406012140000430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</si>
  <si>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</si>
  <si>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11406020000000430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</si>
  <si>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</si>
  <si>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11406024140000430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</si>
  <si>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</si>
  <si>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>11600000000000000</t>
  </si>
  <si>
    <t>ШТРАФЫ, САНКЦИИ, ВОЗМЕЩЕНИЕ УЩЕРБА</t>
  </si>
  <si>
    <t>11601000010000140</t>
  </si>
  <si>
    <t>Административные штрафы, установленные Кодексом Российской Федерации об административных правонарушениях</t>
  </si>
  <si>
    <t>006</t>
  </si>
  <si>
    <t>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</si>
  <si>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</si>
  <si>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11601053010000140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</si>
  <si>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</si>
  <si>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</si>
  <si>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</si>
  <si>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11601063010000140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</si>
  <si>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</si>
  <si>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</si>
  <si>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</si>
  <si>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11601073010000140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</si>
  <si>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</si>
  <si>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</si>
  <si>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</si>
  <si>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11601193010000140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</si>
  <si>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</si>
  <si>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120</t>
  </si>
  <si>
    <t>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</si>
  <si>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</si>
  <si>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11601203010000140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</si>
  <si>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</si>
  <si>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439</t>
  </si>
  <si>
    <t>11602000020000140</t>
  </si>
  <si>
    <t>Административные штрафы, установленные законами субъектов Российской Федерации об административных правонарушениях</t>
  </si>
  <si>
    <t>11602020020000140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</si>
  <si>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</si>
  <si>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11607000000000140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</si>
  <si>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</si>
  <si>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</si>
  <si>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</si>
  <si>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11607010140000140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</si>
  <si>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</si>
  <si>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>078</t>
  </si>
  <si>
    <t>188</t>
  </si>
  <si>
    <t>11610000000000140</t>
  </si>
  <si>
    <t>Платежи в целях возмещения причиненного ущерба (убытков)</t>
  </si>
  <si>
    <t>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</si>
  <si>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</si>
  <si>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</si>
  <si>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</si>
  <si>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11610123010141140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</si>
  <si>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</si>
  <si>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032</t>
  </si>
  <si>
    <t>11611000010000140</t>
  </si>
  <si>
    <t>Платежи, уплачиваемые в целях возмещения вреда</t>
  </si>
  <si>
    <t>11611050010000140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</si>
  <si>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</si>
  <si>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094</t>
  </si>
  <si>
    <t>11700000000000000</t>
  </si>
  <si>
    <t>ПРОЧИЕ НЕНАЛОГОВЫЕ ДОХОДЫ</t>
  </si>
  <si>
    <t>11715000000000150</t>
  </si>
  <si>
    <t>Инициативные платежи</t>
  </si>
  <si>
    <t>11715020140000150</t>
  </si>
  <si>
    <t>Инициативные платежи, зачисляемые в бюджеты муниципальных округов</t>
  </si>
  <si>
    <t>11715020141010150</t>
  </si>
  <si>
    <t>Инициативные платежи, зачисляемые в бюджеты муниципальных округов (от юридических лиц и (или) индивидуальных предпринимателей на обустройство пешеходной зоны в д. Ершово)</t>
  </si>
  <si>
    <t>11715020141011150</t>
  </si>
  <si>
    <t>Инициативные платежи, зачисляемые в бюджеты муниципальных округов (от юридических лиц и (или) индивидуальных предпринимателей на ремонт сельского клуба п. Инголь)</t>
  </si>
  <si>
    <t>11715020141012150</t>
  </si>
  <si>
    <t>Инициативные платежи, зачисляемые в бюджеты муниципальных округов (от юридических лиц и (или) индивидуальных предпринимателей на обустройство пешеходной зоны в с. Малое озеро)</t>
  </si>
  <si>
    <t>11715020141013150</t>
  </si>
  <si>
    <t>Инициативные платежи, зачисляемые в бюджеты муниципальных округов (от юридических лиц и (или) индивидуальных предпринимателей на ремонт сельского клуба в с. Темра)</t>
  </si>
  <si>
    <t>11715020141014150</t>
  </si>
  <si>
    <t>Инициативные платежи, зачисляемые в бюджеты муниципальных округов (от юридических лиц и (или) индивидуальных предпринимателей на обустройство пешеходной зоны в д. Можары)</t>
  </si>
  <si>
    <t>11715020141015150</t>
  </si>
  <si>
    <t>Инициативные платежи, зачисляемые в бюджеты муниципальных округов (от юридических лиц и (или) индивидуальных предпринимателей на ремонт водонапорной башни в д. Глинка)</t>
  </si>
  <si>
    <t>11715020141016150</t>
  </si>
  <si>
    <t>Инициативные платежи, зачисляемые в бюджеты муниципальных округов (от юридических лиц и (или) индивидуальных предпринимателей на благоустройство территории семейного парка для отдыха и занятия спортом в с. Родники)</t>
  </si>
  <si>
    <t>11715020142010150</t>
  </si>
  <si>
    <t>Инициативные платежи, зачисляемые в бюджеты муниципальных округов (от физических лиц на обустройство пешеходной зоны в д. Ершово)</t>
  </si>
  <si>
    <t>11715020142011150</t>
  </si>
  <si>
    <t>Инициативные платежи, зачисляемые в бюджеты муниципальных округов (от физических лиц на ремонт сельского клуба п. Инголь)</t>
  </si>
  <si>
    <t>11715020142012150</t>
  </si>
  <si>
    <t>Инициативные платежи, зачисляемые в бюджеты муниципальных округов (от физических лиц на обустройство пешеходной зоны в с. Малое озеро)</t>
  </si>
  <si>
    <t>11715020142013150</t>
  </si>
  <si>
    <t>Инициативные платежи, зачисляемые в бюджеты муниципальных округов (от физических лиц на ремонт сельского клуба в с. Темра)</t>
  </si>
  <si>
    <t>11715020142014150</t>
  </si>
  <si>
    <t>Инициативные платежи, зачисляемые в бюджеты муниципальных округов (от физических лиц на обустройство пешеходной зоны в д. Можары)</t>
  </si>
  <si>
    <t>11715020142015150</t>
  </si>
  <si>
    <t>Инициативные платежи, зачисляемые в бюджеты муниципальных округов (от физических лиц на ремонт водонапорной башни в д. Глинка)</t>
  </si>
  <si>
    <t>11715020142016150</t>
  </si>
  <si>
    <t>Инициативные платежи, зачисляемые в бюджеты муниципальных округов (от физических лиц на благоустройство территории семейного парка для отдыха и занятия спортом в с. Родники)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</si>
  <si>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</si>
  <si>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</si>
  <si>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</si>
  <si>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</si>
  <si>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20210000000000150</t>
  </si>
  <si>
    <t>Дотации бюджетам бюджетной системы Российской Федерации</t>
  </si>
  <si>
    <t>20215001000000150</t>
  </si>
  <si>
    <t>Дотации на выравнивание бюджетной обеспеченности</t>
  </si>
  <si>
    <t>20215001140000150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</si>
  <si>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</si>
  <si>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20215002000000150</t>
  </si>
  <si>
    <t>Дотации бюджетам на поддержку мер по обеспечению сбалансированности бюджетов</t>
  </si>
  <si>
    <t>20215002140000150</t>
  </si>
  <si>
    <t>Дотации бюджетам муниципальных округов на поддержку мер по обеспечению сбалансированности бюджетов</t>
  </si>
  <si>
    <t>20219999000000150</t>
  </si>
  <si>
    <t>Прочие дотации</t>
  </si>
  <si>
    <t>20219999140000150</t>
  </si>
  <si>
    <t>Прочие дотации бюджетам муниципальных округов</t>
  </si>
  <si>
    <t>20219999142724150</t>
  </si>
  <si>
    <t>Дотации бюджетам муниципальных округов (на частичную компенсацию расходов на повышение оплаты труда отдельным категориям работников бюджетной сферы)</t>
  </si>
  <si>
    <t>20220000000000150</t>
  </si>
  <si>
    <t>Субсидии бюджетам бюджетной системы Российской Федерации (межбюджетные субсидии)</t>
  </si>
  <si>
    <t>20225169000000150</t>
  </si>
  <si>
    <t>Субсидии бюджетам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</si>
  <si>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20225169140000150</t>
  </si>
  <si>
    <t>Субсидии бюджетам муниципальных округов (на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городах)</t>
  </si>
  <si>
    <t>20225304000000150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</si>
  <si>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</si>
  <si>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20225304140000150</t>
  </si>
  <si>
    <t>Субсидии бюджетам муниципальных округов (на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напитка)</t>
  </si>
  <si>
    <t>20225467000000150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</si>
  <si>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</si>
  <si>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20225467140000150</t>
  </si>
  <si>
    <t>Субсидии бюджетам муниципальных округов (на обеспечение развития и укрепления материально-технической базы домов культуры в населенных пунктах с числом жителей до 50 тысяч человек)</t>
  </si>
  <si>
    <t>20225497000000150</t>
  </si>
  <si>
    <t>Субсидии бюджетам на реализацию мероприятий по обеспечению жильем молодых семей</t>
  </si>
  <si>
    <t>20225497140000150</t>
  </si>
  <si>
    <t>Субсидии бюджетам муниципальных округов (на предоставление социальных выплат молодым семьям на приобретение (строительство) жилья)</t>
  </si>
  <si>
    <t>20225519000000150</t>
  </si>
  <si>
    <t>Субсидии бюджетам на поддержку отрасли культуры</t>
  </si>
  <si>
    <t>20225519140000150</t>
  </si>
  <si>
    <t>Субсидии бюджетам муниципальных округов (на государственную поддержку отрасли культуры (модернизация библиотек в части комплектования книжных фондов))</t>
  </si>
  <si>
    <t>20229999000000150</t>
  </si>
  <si>
    <t>Прочие субсидии</t>
  </si>
  <si>
    <t>20229999140000150</t>
  </si>
  <si>
    <t>Прочие субсидии бюджетам муниципальных округов</t>
  </si>
  <si>
    <t>20229999141598150</t>
  </si>
  <si>
    <t>Субсидии бюджетам муниципальных округов (на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за счет средств краевого бюджета)</t>
  </si>
  <si>
    <t>066</t>
  </si>
  <si>
    <t>20229999142650150</t>
  </si>
  <si>
    <t>Прочие субсидии бюджетам муниципальных округов (на выполнение требований федеральных стандартов спортивной подготовки)</t>
  </si>
  <si>
    <t>20229999147395150</t>
  </si>
  <si>
    <t>Прочие субсидии бюджетам муниципальных округов (на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края)</t>
  </si>
  <si>
    <t>20229999147397150</t>
  </si>
  <si>
    <t>Субсидии бюджетам муниципальных округов (на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врачей)</t>
  </si>
  <si>
    <t>20229999147398150</t>
  </si>
  <si>
    <t>Прочие субсидии бюджетам муниципальных округов (на проведение мероприятий, направленных на обеспечение безопасного участия детей в дорожном движении)</t>
  </si>
  <si>
    <t>20229999147456150</t>
  </si>
  <si>
    <t>Субсидии бюджетам муниципальных округов (на поддержку деятельности муниципальных молодежных центров)</t>
  </si>
  <si>
    <t>20229999147488150</t>
  </si>
  <si>
    <t>Субсидии бюджетам муниципальных округов (на комплектование книжных фондов библиотек)</t>
  </si>
  <si>
    <t>20229999147509150</t>
  </si>
  <si>
    <t>Субсидии бюджетам муниципальных округов (на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</si>
  <si>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20229999147553150</t>
  </si>
  <si>
    <t>Прочие субсидии бюджетам муниципальных округов ( 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лагерей)</t>
  </si>
  <si>
    <t>20229999147559150</t>
  </si>
  <si>
    <t>Прочие субсидии бюджетам муниципальных округов (на проведение мероприятий по обеспечению антитеррористической защищенности объектов образования)</t>
  </si>
  <si>
    <t>20229999147563150</t>
  </si>
  <si>
    <t>Субсидии бюджетам муниципальных округов (на приведение зданий и сооружений общеобразовательных организаций в соответствие с требованиями законодательства)</t>
  </si>
  <si>
    <t>20229999147571150</t>
  </si>
  <si>
    <t>Прочие субсидии бюджетам муниципальных округов (на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вод)</t>
  </si>
  <si>
    <t>20229999147607150</t>
  </si>
  <si>
    <t>Субсидии бюджетам муниципальных округов (на реализацию муниципальных программ развития субъектов малого и среднего предпринимательства)</t>
  </si>
  <si>
    <t>20229999147645150</t>
  </si>
  <si>
    <t>Прочие субсидии бюджетам муниципальных округов (на создание условий для обеспечения услугами связи малочисленных и труднодоступных населенных пунктов Красноярского края )</t>
  </si>
  <si>
    <t>20229999147661150</t>
  </si>
  <si>
    <t>Прочие субсидии бюджетам муниципальных округов (на реализацию инвестиционных проектов субъектами малого и среднего предпринимательства в приоритетных отраслях)</t>
  </si>
  <si>
    <t>20229999147668150</t>
  </si>
  <si>
    <t>Прочие субсидии бюджетам муниципальных округов 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деятельности.</t>
  </si>
  <si>
    <t>20229999147742150</t>
  </si>
  <si>
    <t>Прочие субсидии бюджетам муниципальных округов (на реализацию комплексных проектов по благоустройству территорий)</t>
  </si>
  <si>
    <t>20229999147840150</t>
  </si>
  <si>
    <t>Прочие субсидии бюджетам муниципальных округов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</si>
  <si>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20229999147786150</t>
  </si>
  <si>
    <t>Прочие субсидии бюджетам муниципальных округов (в целях предоставления грантовой поддержки субъектам малого и среднего предпринимательства, пострадавшим в результате пожаров, возникших на территории Красноярского края 7 мая 2022 года)</t>
  </si>
  <si>
    <t>20230000000000150</t>
  </si>
  <si>
    <t>Субвенции бюджетам бюджетной системы Российской Федерации</t>
  </si>
  <si>
    <t>20230024000000150</t>
  </si>
  <si>
    <t>Субвенции местным бюджетам на выполнение передаваемых полномочий субъектов Российской Федерации</t>
  </si>
  <si>
    <t>20230024140000150</t>
  </si>
  <si>
    <t>Субвенции бюджетам муниципальных округов на выполнение передаваемых полномочий субъектов Российской Федерации</t>
  </si>
  <si>
    <t>20230024140289150</t>
  </si>
  <si>
    <t>Субвенции бюджетам муниципальных округов (на организацию и осуществление деятельности по опеке и попечительству в отношении совершеннолетних граждан, а также в сфере патронажа)</t>
  </si>
  <si>
    <t>20230024147408150</t>
  </si>
  <si>
    <t>Субвенции бюджетам муниципальных округов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</si>
  <si>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20230024147409150</t>
  </si>
  <si>
    <t>Субвенции бюджетам муниципальных округов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</si>
  <si>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20230024147429150</t>
  </si>
  <si>
    <t>Субвенции бюджетам муниципальных округов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выполнением)</t>
  </si>
  <si>
    <t>20230024147514150</t>
  </si>
  <si>
    <t>Субвенции бюджетам муниципальных округов (на выполнение государственных полномочий по созданию и обеспечению деятельности административных комиссий)</t>
  </si>
  <si>
    <t>20230024147517150</t>
  </si>
  <si>
    <t>Субвенции бюджетам муниципальных округов (на выполнение отдельных государственных полномочий по решению вопросов поддержки сельскохозяйственного производства)</t>
  </si>
  <si>
    <t>20230024147518150</t>
  </si>
  <si>
    <t>Субвенции бюджетам муниципальных округов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владельцев)</t>
  </si>
  <si>
    <t>20230024147519150</t>
  </si>
  <si>
    <t>Субвенции бюджетам муниципальных округов (на осуществление государственных полномочий в области архивного дела, переданных органам местного самоуправления Красноярского края)</t>
  </si>
  <si>
    <t>20230024147552150</t>
  </si>
  <si>
    <t>Субвенции бюджетам муниципальных округов (на осуществление государственных полномочий по организации и осуществлению деятельности по опеке и попечительству в отношении несовершеннолетних)</t>
  </si>
  <si>
    <t>20230024147554150</t>
  </si>
  <si>
    <t>Субвенции бюджетам муниципальных округов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платы)</t>
  </si>
  <si>
    <t>20230024147564150</t>
  </si>
  <si>
    <t>Субвенции бюджетам муниципальных округов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</si>
  <si>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20230024147566150</t>
  </si>
  <si>
    <t>Субвенции бюджетам муниципальных округов (на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платы)</t>
  </si>
  <si>
    <t>20230024147570150</t>
  </si>
  <si>
    <t>Субвенции бюджетам муниципальных округов (на реализацию отдельных мер по обеспечению ограничения платы граждан за коммунальные услуги)</t>
  </si>
  <si>
    <t>20230024147587150</t>
  </si>
  <si>
    <t>Субвенции бюджетам муниципальных округов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в соответствии с Законом края от 24 декабря 2009 года № 9-4225)</t>
  </si>
  <si>
    <t>20230024147588150</t>
  </si>
  <si>
    <t>Субвенции бюджетам муниципальных округов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</si>
  <si>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20230024147604150</t>
  </si>
  <si>
    <t>Субвенции бюджетам муниципальных округов (на осуществление государственных полномочий по созданию и обеспечению деятельности комиссий по делам несовершеннолетних и защите их прав)</t>
  </si>
  <si>
    <t>20230024147647150</t>
  </si>
  <si>
    <t>Субвенции бюджетам муниципальных округов (для осуществления государственных полномочий по организации регулярных перевозок пассажиров и багажа автомобильным транспортом по межмуниципальным маршрутам регулярных перевозок в пригородном и междугородном сообщении, соединяющим населенные пункты, расположенные в границах муниципального округа, с их административными центрами, находящимися на территориях соответствующих городских округов)</t>
  </si>
  <si>
    <t>20230024147649150</t>
  </si>
  <si>
    <t>Субвенции бюджетам муниципальных округов (на осуществление государственных полномочий по организации и обеспечению отдыха и оздоровления детей)</t>
  </si>
  <si>
    <t>20230024147846150</t>
  </si>
  <si>
    <t>Субвенции бюджетам муниципальных округов (на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родителей)</t>
  </si>
  <si>
    <t>20230029000000150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</si>
  <si>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</si>
  <si>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20230029140000150</t>
  </si>
  <si>
    <t>Субвенции бюджетам муниципальных округов (на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образования)</t>
  </si>
  <si>
    <t>20235118000000150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</si>
  <si>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</si>
  <si>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20235118140000150</t>
  </si>
  <si>
    <t>Субвенции бюджетам муниципальных округов (на осуществление первичного воинского учета органами местного самоуправления поселений, муниципальных и городских округов)</t>
  </si>
  <si>
    <t>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</si>
  <si>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</si>
  <si>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20235120140000150</t>
  </si>
  <si>
    <t>Субвенции бюджетам муниципальных округов (на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Федерации)</t>
  </si>
  <si>
    <t>20240000000000150</t>
  </si>
  <si>
    <t>Иные межбюджетные трансферты</t>
  </si>
  <si>
    <t>20245303000000150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</si>
  <si>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</si>
  <si>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20245303140000150</t>
  </si>
  <si>
    <t>Межбюджетные трансферты, передаваемые бюджетам муниципальных округов (на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организаций)</t>
  </si>
  <si>
    <t>20249999000000150</t>
  </si>
  <si>
    <t>Прочие межбюджетные трансферты, передаваемые бюджетам</t>
  </si>
  <si>
    <t>20249999140000150</t>
  </si>
  <si>
    <t>Прочие межбюджетные трансферты, передаваемые бюджетам муниципальных округов за содействие развитию налогового потенциала</t>
  </si>
  <si>
    <t>20249999140853150</t>
  </si>
  <si>
    <t>Прочие межбюджетные трансферты, передаваемые бюджетам муниципальных округов (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операции)</t>
  </si>
  <si>
    <t>20249999141011150</t>
  </si>
  <si>
    <t>Резервный фонд Правительства Красноярского края в рамках непрограммных расходов отдельных органов исполнительной власти</t>
  </si>
  <si>
    <t>20249999141034150</t>
  </si>
  <si>
    <t>Прочие межбюджетные трансферты, передаваемые бюджетам муниципальных округов (на финансовое обеспечение (возмещение) расходных обязательств муниципальных образований, связанных с увеличением с 1 июня 2022 года региональных выплат, по министерству финансов Красноярского края)</t>
  </si>
  <si>
    <t>20249999147412150</t>
  </si>
  <si>
    <t>Прочие межбюджетные трансферты бюджетам муниципальных округов (на обеспечение первичных мер пожарной безопасности)</t>
  </si>
  <si>
    <t>20249999147418150</t>
  </si>
  <si>
    <t>Прочие межбюджетные трансферты бюджетам муниципальных округов (на поддержку физкультурно-спортивных клубов по месту жительства)</t>
  </si>
  <si>
    <t>20249999147463150</t>
  </si>
  <si>
    <t>Прочие межбюджетные трансферты, передаваемые бюджетам муниципальных округов (на обустройство мест (площадок) накопления отходов потребления и (или) приобретение контейнерного оборудования)</t>
  </si>
  <si>
    <t>20249999147484150</t>
  </si>
  <si>
    <t>Прочие межбюджетные трансферты бюджетам муниципальных округов (на создание (реконструкцию) и капитальный ремонт культурно-досуговых учреждений в сельской местности)</t>
  </si>
  <si>
    <t>20249999147508150</t>
  </si>
  <si>
    <t>Прочие межбюджетные трансферты, передаваемые бюджетам муниципальных округов (на содержание автомобильных дорог общего пользования местного значения за счет средств дорожного фонда Красноярского края)</t>
  </si>
  <si>
    <t>20249999147555150</t>
  </si>
  <si>
    <t>Прочие межбюджетные трансферты бюджетам муниципальных округов (на реализацию мероприятий по профилактике заболеваний путем организации и проведения акарицидных обработок наиболее посещаемых населением мест)</t>
  </si>
  <si>
    <t>20249999147596150</t>
  </si>
  <si>
    <t>Прочие межбюджетные трансферты, передаваемые бюджетам муниципальных округов (на финансовое обеспечение (возмещение) затрат теплоснабжающих и энергосбытовых организаций, осуществляющих производство и (или) реализацию тепловой и электрической энергии, возникших вследствие разницы между фактической стоимостью топлива и стоимостью топлива, учтенной в тарифах на тепловую и электрическую энергию на 2022 год)</t>
  </si>
  <si>
    <t>20249999147641150</t>
  </si>
  <si>
    <t>Прочие межбюджетные трансферты бюджетам муниципальных округов (на осуществление расходов, направленных на реализацию мероприятий по поддержке местных инициатив)</t>
  </si>
  <si>
    <t>20249999147664150</t>
  </si>
  <si>
    <t>Прочие межбюджетные трансферты бюджетам муниципальных округов (на государственную поддержку муниципальных комплексных проектов развития)</t>
  </si>
  <si>
    <t>20249999147666150</t>
  </si>
  <si>
    <t>Прочие межбюджетные трансферты, передаваемые бюджетам муниципальных округов (на благоустройство кладбищ)</t>
  </si>
  <si>
    <t>20249999147744150</t>
  </si>
  <si>
    <t>Прочие межбюджетные трансферты, передаваемые бюджетам муниципальных округов (в целях содействия достижению и (или) поощрения достижения наилучших значений показателей эффективности деятельности органов местного самоуправления муниципальных, городских округов и муниципальных районов)</t>
  </si>
  <si>
    <t>20249999147745150</t>
  </si>
  <si>
    <t>Прочие межбюджетные трансферты, передаваемые бюджетам муниципальных округов (за содействие развитию налогового потенциала)</t>
  </si>
  <si>
    <t>20249999147749150</t>
  </si>
  <si>
    <t>Прочие межбюджетные трансферты бюджетам муниципальных округов (на реализацию проектов по решению вопросов местного значения, осуществляемых непосредственно населением на территории населенного пункта)</t>
  </si>
  <si>
    <t>20249999147845150</t>
  </si>
  <si>
    <t>Прочие межбюджетные трансферты бюджетам муниципальных округов (на устройство плоскостных спортивных сооружений в сельской местности)</t>
  </si>
  <si>
    <t>20300000000000000</t>
  </si>
  <si>
    <t>БЕЗВОЗМЕЗДНЫЕ ПОСТУПЛЕНИЯ ОТ ГОСУДАРСТВЕННЫХ (МУНИЦИПАЛЬНЫХ) ОРГАНИЗАЦИЙ</t>
  </si>
  <si>
    <t>20304000140000150</t>
  </si>
  <si>
    <t>Безвозмездные поступления от государственных (муниципальных) организаций в бюджеты муниципальных округов</t>
  </si>
  <si>
    <t>20304099140020150</t>
  </si>
  <si>
    <t>Прочие безвозмездные поступления от государственных (муниципальных) организаций в бюджеты муниципальных округов (на реализацию мероприятий по сохранению исторического наследия села Большое озеро)</t>
  </si>
  <si>
    <t>20400000000000000</t>
  </si>
  <si>
    <t>БЕЗВОЗМЕЗДНЫЕ ПОСТУПЛЕНИЯ ОТ НЕГОСУДАРСТВЕННЫХ ОРГАНИЗАЦИЙ</t>
  </si>
  <si>
    <t>20404000140000150</t>
  </si>
  <si>
    <t>Безвозмездные поступления от негосударственных организаций в бюджеты муниципальных округов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</si>
  <si>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</si>
  <si>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</si>
  <si>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>21900000140000150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</si>
  <si>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</si>
  <si>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21960010140000150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</si>
  <si>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</si>
  <si>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Итого</t>
  </si>
  <si>
    <t>рублей</t>
  </si>
  <si>
    <t>Доходы бюджета округа по кодам классификации доходов бюджета за 2022 год</t>
  </si>
  <si>
    <t>Зачислено</t>
  </si>
  <si>
    <t>Процент исполнения</t>
  </si>
  <si>
    <t>Утвержденные бюджетные назначения на 2022 год</t>
  </si>
  <si>
    <t>Уточненные бюджетные назначения на 2022 год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</si>
  <si>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(пени по соответствующему платежу)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</si>
  <si>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</si>
  <si>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10101012022100110</t>
  </si>
  <si>
    <t>10101012023000110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</si>
  <si>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</si>
  <si>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</si>
  <si>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10102010012100110</t>
  </si>
  <si>
    <t>10102010013000110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</si>
  <si>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(прочие поступления)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</si>
  <si>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(уплата процентов, начисленных на суммы излишне взысканных (уплаченных) платежей, а также при нарушении сроков их возврата)</t>
  </si>
  <si>
    <t>10102010014000110</t>
  </si>
  <si>
    <t>10102010015000110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</si>
  <si>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</si>
  <si>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</si>
  <si>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10102020012100110</t>
  </si>
  <si>
    <t>10102020013000110</t>
  </si>
  <si>
    <t>10102030012100110</t>
  </si>
  <si>
    <t>10102030013000110</t>
  </si>
  <si>
    <t>10102030014000110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</si>
  <si>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</si>
  <si>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</si>
  <si>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(прочие поступления)</t>
  </si>
  <si>
    <t>Налог на доходы физических лиц части суммы налога, превышающей 650 000 рублей, относящейся к части налоговой базы, превышающей 5 000 000 рублей (пени по соответствующему платежу)</t>
  </si>
  <si>
    <t>10102080012100110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</si>
  <si>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</si>
  <si>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</si>
  <si>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Налог, взимаемый с налогоплательщиков, выбравших в качестве объекта налогообложения доходы (прочие поступления)</t>
  </si>
  <si>
    <t>10501011012100110</t>
  </si>
  <si>
    <t>10501011013000110</t>
  </si>
  <si>
    <t>10501011014000110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</si>
  <si>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(пени по соответствующему платежу)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</si>
  <si>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</si>
  <si>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10501021012100110</t>
  </si>
  <si>
    <t>10501021013000110</t>
  </si>
  <si>
    <t>Единый налог на вмененный доход для отдельных видов деятельности (пени по соответствующему платежу)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</si>
  <si>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</si>
  <si>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10502010022100110</t>
  </si>
  <si>
    <t>10502010023000110</t>
  </si>
  <si>
    <t>10503010012100110</t>
  </si>
  <si>
    <t>Единый сельскохозяйственный налог (пени по соответствующему платежу)</t>
  </si>
  <si>
    <t>10504060022100110</t>
  </si>
  <si>
    <t>Налог, взимаемый в связи с применением патентной системы налогообложения, зачисляемый в бюджеты муниципальных округов (пени по соответствующему платежу)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</si>
  <si>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 (пени по соответствующему платежу)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</si>
  <si>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 (прочие поступления)</t>
  </si>
  <si>
    <t>10601020142100110</t>
  </si>
  <si>
    <t>10601020144000110</t>
  </si>
  <si>
    <t>Земельный налог с организаций, обладающих земельным участком, расположенным в границах муниципальных округов (пени по соответствующему платежу)</t>
  </si>
  <si>
    <t>Земельный налог с организаций, обладающих земельным участком, расположенным в границах муниципальных округов (суммы денежных взысканий (штрафов) по соответствующему платежу согласно законодательству Российской Федерации)</t>
  </si>
  <si>
    <t>10606032142100110</t>
  </si>
  <si>
    <t>10606032143000110</t>
  </si>
  <si>
    <t>Земельный налог с физических лиц, обладающих земельным участком, расположенным в границах муниципальных округов (пени по соответствующему платежу)</t>
  </si>
  <si>
    <t>Земельный налог с физических лиц, обладающих земельным участком, расположенным в границах муниципальных округов (проценты по соответствующему платежу)</t>
  </si>
  <si>
    <t>Земельный налог с физических лиц, обладающих земельным участком, расположенным в границах муниципальных округов (прочие поступления)</t>
  </si>
  <si>
    <t>10606042142100110</t>
  </si>
  <si>
    <t>10606042142200110</t>
  </si>
  <si>
    <t>10606042144000110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</si>
  <si>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</si>
  <si>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</si>
  <si>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</si>
  <si>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</si>
  <si>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10803010011060110</t>
  </si>
  <si>
    <t>10803010011050110</t>
  </si>
  <si>
    <t>10803010010000110</t>
  </si>
  <si>
    <t>10803000010000110</t>
  </si>
  <si>
    <t>ЗАДОЛЖЕННОСТЬ И ПЕРЕРАСЧЕТЫ ПО ОТМЕНЕННЫМ НАЛОГАМ, СБОРАМ И ИНЫМ ОБЯЗАТЕЛЬНЫМ ПЛАТЕЖАМ</t>
  </si>
  <si>
    <t>Налоги на имущество</t>
  </si>
  <si>
    <t>Земельный налог (по обязательствам, возникшим до 1 января 2006 года)</t>
  </si>
  <si>
    <t>Земельный налог (по обязательствам, возникшим до 1 января 2006 года), мобилизуемый на территориях муниципальных округов</t>
  </si>
  <si>
    <t>Земельный налог (по обязательствам, возникшим до 1 января 2006 года), мобилизуемый на территориях муниципальных округов (суммы денежных взысканий (штрафов) по соответствующему платежу согласно законодательству Российской Федерации)</t>
  </si>
  <si>
    <t>10904000000000110</t>
  </si>
  <si>
    <t>10904050000000110</t>
  </si>
  <si>
    <t>10900000000000000</t>
  </si>
  <si>
    <t>10904052140000110</t>
  </si>
  <si>
    <t>10904052143000110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</si>
  <si>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</si>
  <si>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11610129010000140</t>
  </si>
  <si>
    <t>Прочие неналоговые доходы</t>
  </si>
  <si>
    <t>Прочие неналоговые доходы бюджетов муниципальных округов</t>
  </si>
  <si>
    <t>11705000000000180</t>
  </si>
  <si>
    <t>11705040140000180</t>
  </si>
  <si>
    <t>0000</t>
  </si>
  <si>
    <t>Приложение 1</t>
  </si>
  <si>
    <t>к решению Шарыповского окружного Совета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</si>
</sst>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0.0"/>
  </numFmts>
  <fonts count="8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4">
    <xf numFmtId="0" fontId="0" fillId="0" borderId="0" xfId="0"/>
    <xf numFmtId="49" fontId="5" fillId="2" borderId="1" xfId="0" applyNumberFormat="1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 applyProtection="1"/>
    <xf numFmtId="0" fontId="4" fillId="2" borderId="0" xfId="0" applyFont="1" applyFill="1"/>
    <xf numFmtId="0" fontId="0" fillId="2" borderId="0" xfId="0" applyFill="1"/>
    <xf numFmtId="0" fontId="4" fillId="2" borderId="0" xfId="1" applyFont="1" applyFill="1"/>
    <xf numFmtId="0" fontId="2" fillId="2" borderId="0" xfId="1" applyFont="1" applyFill="1" applyBorder="1" applyAlignment="1" applyProtection="1"/>
    <xf numFmtId="0" fontId="1" fillId="2" borderId="0" xfId="1" applyFont="1" applyFill="1" applyBorder="1" applyAlignment="1" applyProtection="1"/>
    <xf numFmtId="0" fontId="1" fillId="2" borderId="0" xfId="0" applyFont="1" applyFill="1" applyBorder="1" applyAlignment="1" applyProtection="1">
      <alignment wrapText="1"/>
    </xf>
    <xf numFmtId="49" fontId="3" fillId="2" borderId="0" xfId="1" applyNumberFormat="1" applyFont="1" applyFill="1" applyBorder="1" applyAlignment="1" applyProtection="1"/>
    <xf numFmtId="0" fontId="5" fillId="2" borderId="0" xfId="1" applyFont="1" applyFill="1" applyAlignment="1">
      <alignment horizontal="right"/>
    </xf>
    <xf numFmtId="0" fontId="5" fillId="2" borderId="0" xfId="1" applyFont="1" applyFill="1" applyBorder="1" applyAlignment="1" applyProtection="1"/>
    <xf numFmtId="0" fontId="5" fillId="2" borderId="0" xfId="0" applyFont="1" applyFill="1" applyBorder="1" applyAlignment="1" applyProtection="1">
      <alignment vertical="center" wrapText="1"/>
    </xf>
    <xf numFmtId="49" fontId="5" fillId="2" borderId="1" xfId="1" applyNumberFormat="1" applyFont="1" applyFill="1" applyBorder="1" applyAlignment="1" applyProtection="1">
      <alignment horizontal="center" vertical="center" wrapText="1"/>
    </xf>
    <xf numFmtId="4" fontId="0" fillId="2" borderId="0" xfId="0" applyNumberFormat="1" applyFill="1"/>
    <xf numFmtId="2" fontId="0" fillId="2" borderId="0" xfId="0" applyNumberFormat="1" applyFill="1"/>
    <xf numFmtId="4" fontId="5" fillId="2" borderId="0" xfId="0" applyNumberFormat="1" applyFont="1" applyFill="1" applyBorder="1" applyAlignment="1" applyProtection="1">
      <alignment horizontal="right" vertical="center" wrapText="1"/>
    </xf>
    <xf numFmtId="4" fontId="7" fillId="2" borderId="0" xfId="0" applyNumberFormat="1" applyFont="1" applyFill="1"/>
    <xf numFmtId="0" fontId="6" fillId="2" borderId="0" xfId="0" applyFont="1" applyFill="1"/>
    <xf numFmtId="4" fontId="4" fillId="2" borderId="0" xfId="0" applyNumberFormat="1" applyFont="1" applyFill="1"/>
    <xf numFmtId="165" fontId="5" fillId="2" borderId="1" xfId="0" applyNumberFormat="1" applyFont="1" applyFill="1" applyBorder="1" applyAlignment="1">
      <alignment wrapText="1"/>
    </xf>
    <xf numFmtId="4" fontId="5" fillId="2" borderId="1" xfId="0" applyNumberFormat="1" applyFont="1" applyFill="1" applyBorder="1" applyAlignment="1">
      <alignment wrapText="1"/>
    </xf>
    <xf numFmtId="49" fontId="5" fillId="2" borderId="1" xfId="0" applyNumberFormat="1" applyFont="1" applyFill="1" applyBorder="1" applyAlignment="1" applyProtection="1">
      <alignment horizontal="center" wrapText="1"/>
    </xf>
    <xf numFmtId="49" fontId="5" fillId="2" borderId="1" xfId="0" applyNumberFormat="1" applyFont="1" applyFill="1" applyBorder="1" applyAlignment="1" applyProtection="1">
      <alignment horizontal="left" wrapText="1"/>
    </xf>
    <xf numFmtId="4" fontId="5" fillId="2" borderId="1" xfId="0" applyNumberFormat="1" applyFont="1" applyFill="1" applyBorder="1" applyAlignment="1" applyProtection="1">
      <alignment horizontal="right" wrapText="1"/>
    </xf>
    <xf numFmtId="164" fontId="5" fillId="2" borderId="1" xfId="0" applyNumberFormat="1" applyFont="1" applyFill="1" applyBorder="1" applyAlignment="1" applyProtection="1">
      <alignment horizontal="left" wrapText="1"/>
    </xf>
    <xf numFmtId="4" fontId="5" fillId="2" borderId="1" xfId="0" applyNumberFormat="1" applyFont="1" applyFill="1" applyBorder="1" applyAlignment="1">
      <alignment horizontal="right" wrapText="1"/>
    </xf>
    <xf numFmtId="0" fontId="5" fillId="2" borderId="0" xfId="1" applyFont="1" applyFill="1" applyAlignment="1">
      <alignment vertical="center" wrapText="1"/>
    </xf>
    <xf numFmtId="0" fontId="5" fillId="2" borderId="0" xfId="1" applyFont="1" applyFill="1" applyAlignment="1"/>
    <xf numFmtId="0" fontId="1" fillId="2" borderId="0" xfId="1" applyFont="1" applyFill="1" applyBorder="1" applyAlignment="1" applyProtection="1">
      <alignment horizontal="left" wrapText="1"/>
    </xf>
    <xf numFmtId="0" fontId="5" fillId="2" borderId="0" xfId="1" applyFont="1" applyFill="1" applyAlignment="1">
      <alignment horizontal="right" wrapText="1"/>
    </xf>
    <xf numFmtId="0" fontId="5" fillId="2" borderId="0" xfId="0" applyFont="1" applyFill="1" applyBorder="1" applyAlignment="1" applyProtection="1">
      <alignment horizontal="center" vertical="center" wrapText="1"/>
    </xf>
    <xf numFmtId="0" fontId="5" fillId="2" borderId="0" xfId="1" applyFont="1" applyFill="1" applyAlignment="1">
      <alignment horizontal="left" vertical="center" wrapText="1"/>
    </xf>
    <xf numFmtId="0" fontId="5" fillId="2" borderId="0" xfId="1" applyFont="1" applyFill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313"/>
  <sheetViews>
    <sheetView showGridLines="0" tabSelected="1" view="pageBreakPreview" topLeftCell="A296" zoomScale="60" zoomScaleNormal="80" workbookViewId="0">
      <selection activeCell="C107" sqref="C107"/>
    </sheetView>
  </sheetViews>
  <sheetFormatPr defaultRowHeight="12.75" customHeight="1" outlineLevelRow="7" x14ac:dyDescent="0.2"/>
  <cols>
    <col min="1" max="1" width="6.7109375" customWidth="1"/>
    <col min="2" max="2" width="23.28515625" customWidth="1"/>
    <col min="3" max="3" width="58.5703125" customWidth="1"/>
    <col min="4" max="4" width="18.28515625" customWidth="1"/>
    <col min="5" max="5" width="16.85546875" customWidth="1"/>
    <col min="6" max="6" width="17.85546875" customWidth="1"/>
    <col min="7" max="7" width="12.7109375" customWidth="1"/>
    <col min="8" max="8" width="14.5703125" customWidth="1"/>
    <col min="9" max="9" width="12.28515625" bestFit="1" customWidth="1"/>
  </cols>
  <sheetData>
    <row r="1" spans="1:10" s="4" customFormat="1" x14ac:dyDescent="0.2">
      <c r="A1" s="29"/>
      <c r="B1" s="29"/>
      <c r="C1" s="29"/>
      <c r="D1" s="29"/>
      <c r="E1" s="2"/>
      <c r="F1" s="2"/>
      <c r="G1" s="3"/>
    </row>
    <row r="2" spans="1:10" s="4" customFormat="1" ht="15.75" x14ac:dyDescent="0.25">
      <c r="A2" s="5"/>
      <c r="B2" s="5"/>
      <c r="C2" s="5"/>
      <c r="D2" s="28"/>
      <c r="E2" s="28"/>
      <c r="F2" s="33" t="s">
        <v>584</v>
      </c>
      <c r="G2" s="33"/>
    </row>
    <row r="3" spans="1:10" s="4" customFormat="1" ht="40.5" customHeight="1" x14ac:dyDescent="0.2">
      <c r="A3" s="5"/>
      <c r="B3" s="5"/>
      <c r="C3" s="5"/>
      <c r="D3" s="27"/>
      <c r="E3" s="27"/>
      <c r="F3" s="32" t="s">
        <v>585</v>
      </c>
      <c r="G3" s="32"/>
    </row>
    <row r="4" spans="1:10" s="4" customFormat="1" ht="15.6" customHeight="1" x14ac:dyDescent="0.25">
      <c r="A4" s="5"/>
      <c r="B4" s="5"/>
      <c r="C4" s="5"/>
      <c r="D4" s="30"/>
      <c r="E4" s="30"/>
      <c r="F4" s="30"/>
      <c r="G4" s="30"/>
    </row>
    <row r="5" spans="1:10" s="4" customFormat="1" x14ac:dyDescent="0.2">
      <c r="A5" s="6"/>
      <c r="B5" s="7"/>
      <c r="C5" s="7"/>
      <c r="D5" s="7"/>
      <c r="E5" s="8"/>
      <c r="F5" s="8"/>
      <c r="G5" s="3"/>
    </row>
    <row r="6" spans="1:10" s="4" customFormat="1" ht="15.75" x14ac:dyDescent="0.25">
      <c r="A6" s="9"/>
      <c r="B6" s="9"/>
      <c r="C6" s="9"/>
      <c r="D6" s="10"/>
      <c r="E6" s="3"/>
      <c r="F6" s="3"/>
      <c r="G6" s="3"/>
    </row>
    <row r="7" spans="1:10" s="4" customFormat="1" ht="15.6" customHeight="1" x14ac:dyDescent="0.2">
      <c r="A7" s="31" t="s">
        <v>498</v>
      </c>
      <c r="B7" s="31"/>
      <c r="C7" s="31"/>
      <c r="D7" s="31"/>
      <c r="E7" s="31"/>
      <c r="F7" s="31"/>
      <c r="G7" s="31"/>
    </row>
    <row r="8" spans="1:10" s="4" customFormat="1" ht="15.75" x14ac:dyDescent="0.25">
      <c r="A8" s="11"/>
      <c r="B8" s="11"/>
      <c r="C8" s="11"/>
      <c r="D8" s="11"/>
      <c r="E8" s="2"/>
      <c r="F8" s="12" t="s">
        <v>497</v>
      </c>
      <c r="G8" s="12"/>
      <c r="H8" s="12"/>
      <c r="I8" s="12"/>
      <c r="J8" s="12"/>
    </row>
    <row r="9" spans="1:10" s="4" customFormat="1" ht="63" x14ac:dyDescent="0.2">
      <c r="A9" s="13" t="s">
        <v>0</v>
      </c>
      <c r="B9" s="13" t="s">
        <v>1</v>
      </c>
      <c r="C9" s="13" t="s">
        <v>2</v>
      </c>
      <c r="D9" s="1" t="s">
        <v>501</v>
      </c>
      <c r="E9" s="1" t="s">
        <v>502</v>
      </c>
      <c r="F9" s="1" t="s">
        <v>499</v>
      </c>
      <c r="G9" s="1" t="s">
        <v>500</v>
      </c>
    </row>
    <row r="10" spans="1:10" s="4" customFormat="1" ht="15.75" x14ac:dyDescent="0.25">
      <c r="A10" s="22" t="s">
        <v>3</v>
      </c>
      <c r="B10" s="22" t="s">
        <v>4</v>
      </c>
      <c r="C10" s="23" t="s">
        <v>5</v>
      </c>
      <c r="D10" s="24">
        <v>490520150.57999998</v>
      </c>
      <c r="E10" s="24">
        <v>490520150.57999998</v>
      </c>
      <c r="F10" s="21">
        <f>F11+F38+F48+F73+F91+F99+F105+F122+F131+F140+F151+F181</f>
        <v>477989785.5800001</v>
      </c>
      <c r="G10" s="20">
        <f>F10/E10*100</f>
        <v>97.445494342040035</v>
      </c>
    </row>
    <row r="11" spans="1:10" s="4" customFormat="1" ht="15.75" outlineLevel="1" x14ac:dyDescent="0.25">
      <c r="A11" s="22" t="s">
        <v>6</v>
      </c>
      <c r="B11" s="22" t="s">
        <v>7</v>
      </c>
      <c r="C11" s="23" t="s">
        <v>8</v>
      </c>
      <c r="D11" s="24">
        <v>383125700</v>
      </c>
      <c r="E11" s="24">
        <v>383125700</v>
      </c>
      <c r="F11" s="21">
        <f>F12+F18</f>
        <v>368106069.91000003</v>
      </c>
      <c r="G11" s="20">
        <f t="shared" ref="G11:G74" si="0">F11/E11*100</f>
        <v>96.079712196284419</v>
      </c>
    </row>
    <row r="12" spans="1:10" s="4" customFormat="1" ht="15.75" outlineLevel="2" x14ac:dyDescent="0.25">
      <c r="A12" s="22" t="s">
        <v>6</v>
      </c>
      <c r="B12" s="22" t="s">
        <v>9</v>
      </c>
      <c r="C12" s="23" t="s">
        <v>10</v>
      </c>
      <c r="D12" s="24">
        <v>246522700</v>
      </c>
      <c r="E12" s="24">
        <v>246522700</v>
      </c>
      <c r="F12" s="21">
        <f>F13</f>
        <v>228052564.30000001</v>
      </c>
      <c r="G12" s="20">
        <f t="shared" si="0"/>
        <v>92.507734297896306</v>
      </c>
    </row>
    <row r="13" spans="1:10" s="4" customFormat="1" ht="47.25" outlineLevel="3" x14ac:dyDescent="0.25">
      <c r="A13" s="22" t="s">
        <v>6</v>
      </c>
      <c r="B13" s="22" t="s">
        <v>11</v>
      </c>
      <c r="C13" s="23" t="s">
        <v>12</v>
      </c>
      <c r="D13" s="24">
        <v>246522700</v>
      </c>
      <c r="E13" s="24">
        <v>246522700</v>
      </c>
      <c r="F13" s="21">
        <f>F14</f>
        <v>228052564.30000001</v>
      </c>
      <c r="G13" s="20">
        <f t="shared" si="0"/>
        <v>92.507734297896306</v>
      </c>
    </row>
    <row r="14" spans="1:10" s="4" customFormat="1" ht="63" outlineLevel="4" x14ac:dyDescent="0.25">
      <c r="A14" s="22" t="s">
        <v>6</v>
      </c>
      <c r="B14" s="22" t="s">
        <v>13</v>
      </c>
      <c r="C14" s="23" t="s">
        <v>14</v>
      </c>
      <c r="D14" s="24">
        <v>246522700</v>
      </c>
      <c r="E14" s="24">
        <v>246522700</v>
      </c>
      <c r="F14" s="21">
        <f>F15+F16+F17</f>
        <v>228052564.30000001</v>
      </c>
      <c r="G14" s="20">
        <f t="shared" si="0"/>
        <v>92.507734297896306</v>
      </c>
    </row>
    <row r="15" spans="1:10" s="4" customFormat="1" ht="94.5" outlineLevel="5" x14ac:dyDescent="0.25">
      <c r="A15" s="22" t="s">
        <v>6</v>
      </c>
      <c r="B15" s="22" t="s">
        <v>15</v>
      </c>
      <c r="C15" s="23" t="s">
        <v>16</v>
      </c>
      <c r="D15" s="24">
        <v>246522700</v>
      </c>
      <c r="E15" s="24">
        <v>246522700</v>
      </c>
      <c r="F15" s="21">
        <v>228052005.02000001</v>
      </c>
      <c r="G15" s="20">
        <f t="shared" si="0"/>
        <v>92.50750743035023</v>
      </c>
    </row>
    <row r="16" spans="1:10" s="4" customFormat="1" ht="63" outlineLevel="7" x14ac:dyDescent="0.25">
      <c r="A16" s="22" t="s">
        <v>6</v>
      </c>
      <c r="B16" s="22" t="s">
        <v>505</v>
      </c>
      <c r="C16" s="23" t="s">
        <v>503</v>
      </c>
      <c r="D16" s="24">
        <v>0</v>
      </c>
      <c r="E16" s="24">
        <v>0</v>
      </c>
      <c r="F16" s="21">
        <v>577.28</v>
      </c>
      <c r="G16" s="20" t="e">
        <f t="shared" si="0"/>
        <v>#DIV/0!</v>
      </c>
    </row>
    <row r="17" spans="1:8" s="4" customFormat="1" ht="94.5" outlineLevel="7" x14ac:dyDescent="0.25">
      <c r="A17" s="22" t="s">
        <v>6</v>
      </c>
      <c r="B17" s="22" t="s">
        <v>506</v>
      </c>
      <c r="C17" s="23" t="s">
        <v>504</v>
      </c>
      <c r="D17" s="24">
        <v>0</v>
      </c>
      <c r="E17" s="24">
        <v>0</v>
      </c>
      <c r="F17" s="21">
        <v>-18</v>
      </c>
      <c r="G17" s="20" t="e">
        <f t="shared" si="0"/>
        <v>#DIV/0!</v>
      </c>
    </row>
    <row r="18" spans="1:8" s="4" customFormat="1" ht="15.75" outlineLevel="2" x14ac:dyDescent="0.25">
      <c r="A18" s="22" t="s">
        <v>6</v>
      </c>
      <c r="B18" s="22" t="s">
        <v>17</v>
      </c>
      <c r="C18" s="23" t="s">
        <v>18</v>
      </c>
      <c r="D18" s="24">
        <v>136603000</v>
      </c>
      <c r="E18" s="24">
        <v>136603000</v>
      </c>
      <c r="F18" s="21">
        <f>F19+F25+F29+F35</f>
        <v>140053505.61000001</v>
      </c>
      <c r="G18" s="20">
        <f t="shared" si="0"/>
        <v>102.52593691939418</v>
      </c>
      <c r="H18" s="14"/>
    </row>
    <row r="19" spans="1:8" s="4" customFormat="1" ht="78.75" outlineLevel="3" x14ac:dyDescent="0.25">
      <c r="A19" s="22" t="s">
        <v>6</v>
      </c>
      <c r="B19" s="22" t="s">
        <v>19</v>
      </c>
      <c r="C19" s="25" t="s">
        <v>20</v>
      </c>
      <c r="D19" s="24">
        <v>130387500</v>
      </c>
      <c r="E19" s="24">
        <v>130387500</v>
      </c>
      <c r="F19" s="21">
        <f>F20+F21+F22+F23+F24</f>
        <v>133757217.88</v>
      </c>
      <c r="G19" s="20">
        <f t="shared" si="0"/>
        <v>102.58438721503211</v>
      </c>
      <c r="H19" s="15"/>
    </row>
    <row r="20" spans="1:8" s="4" customFormat="1" ht="126" outlineLevel="4" x14ac:dyDescent="0.25">
      <c r="A20" s="22" t="s">
        <v>6</v>
      </c>
      <c r="B20" s="22" t="s">
        <v>21</v>
      </c>
      <c r="C20" s="25" t="s">
        <v>22</v>
      </c>
      <c r="D20" s="24">
        <v>130387500</v>
      </c>
      <c r="E20" s="24">
        <v>130387500</v>
      </c>
      <c r="F20" s="24">
        <v>133665391.44</v>
      </c>
      <c r="G20" s="20">
        <f t="shared" si="0"/>
        <v>102.51396141501294</v>
      </c>
    </row>
    <row r="21" spans="1:8" s="4" customFormat="1" ht="94.5" outlineLevel="4" x14ac:dyDescent="0.25">
      <c r="A21" s="22" t="s">
        <v>6</v>
      </c>
      <c r="B21" s="22" t="s">
        <v>509</v>
      </c>
      <c r="C21" s="25" t="s">
        <v>507</v>
      </c>
      <c r="D21" s="24">
        <v>0</v>
      </c>
      <c r="E21" s="24">
        <v>0</v>
      </c>
      <c r="F21" s="24">
        <v>84712.48</v>
      </c>
      <c r="G21" s="20" t="e">
        <f t="shared" si="0"/>
        <v>#DIV/0!</v>
      </c>
    </row>
    <row r="22" spans="1:8" s="4" customFormat="1" ht="126" outlineLevel="4" x14ac:dyDescent="0.25">
      <c r="A22" s="22" t="s">
        <v>6</v>
      </c>
      <c r="B22" s="22" t="s">
        <v>510</v>
      </c>
      <c r="C22" s="25" t="s">
        <v>508</v>
      </c>
      <c r="D22" s="24">
        <v>0</v>
      </c>
      <c r="E22" s="24">
        <v>0</v>
      </c>
      <c r="F22" s="24">
        <v>7119.58</v>
      </c>
      <c r="G22" s="20" t="e">
        <f t="shared" si="0"/>
        <v>#DIV/0!</v>
      </c>
    </row>
    <row r="23" spans="1:8" s="4" customFormat="1" ht="94.5" outlineLevel="4" x14ac:dyDescent="0.25">
      <c r="A23" s="22" t="s">
        <v>6</v>
      </c>
      <c r="B23" s="22" t="s">
        <v>513</v>
      </c>
      <c r="C23" s="25" t="s">
        <v>511</v>
      </c>
      <c r="D23" s="24">
        <v>0</v>
      </c>
      <c r="E23" s="24">
        <v>0</v>
      </c>
      <c r="F23" s="24">
        <v>1.5</v>
      </c>
      <c r="G23" s="20" t="e">
        <f t="shared" si="0"/>
        <v>#DIV/0!</v>
      </c>
    </row>
    <row r="24" spans="1:8" s="4" customFormat="1" ht="126" outlineLevel="4" x14ac:dyDescent="0.25">
      <c r="A24" s="22" t="s">
        <v>6</v>
      </c>
      <c r="B24" s="22" t="s">
        <v>514</v>
      </c>
      <c r="C24" s="25" t="s">
        <v>512</v>
      </c>
      <c r="D24" s="24">
        <v>0</v>
      </c>
      <c r="E24" s="24">
        <v>0</v>
      </c>
      <c r="F24" s="24">
        <v>-7.12</v>
      </c>
      <c r="G24" s="20" t="e">
        <f t="shared" si="0"/>
        <v>#DIV/0!</v>
      </c>
    </row>
    <row r="25" spans="1:8" s="4" customFormat="1" ht="126" outlineLevel="3" x14ac:dyDescent="0.25">
      <c r="A25" s="22" t="s">
        <v>6</v>
      </c>
      <c r="B25" s="22" t="s">
        <v>23</v>
      </c>
      <c r="C25" s="25" t="s">
        <v>24</v>
      </c>
      <c r="D25" s="24">
        <v>-614800</v>
      </c>
      <c r="E25" s="24">
        <v>-614800</v>
      </c>
      <c r="F25" s="21">
        <f>F26+F27+F28</f>
        <v>-598654.38</v>
      </c>
      <c r="G25" s="20">
        <f t="shared" si="0"/>
        <v>97.373841899804816</v>
      </c>
    </row>
    <row r="26" spans="1:8" s="4" customFormat="1" ht="173.25" outlineLevel="7" x14ac:dyDescent="0.25">
      <c r="A26" s="22" t="s">
        <v>6</v>
      </c>
      <c r="B26" s="22" t="s">
        <v>25</v>
      </c>
      <c r="C26" s="25" t="s">
        <v>26</v>
      </c>
      <c r="D26" s="24">
        <v>-614800</v>
      </c>
      <c r="E26" s="24">
        <v>-614800</v>
      </c>
      <c r="F26" s="24">
        <v>-599136.52</v>
      </c>
      <c r="G26" s="20">
        <f t="shared" si="0"/>
        <v>97.452264150943407</v>
      </c>
    </row>
    <row r="27" spans="1:8" s="4" customFormat="1" ht="141.75" outlineLevel="7" x14ac:dyDescent="0.25">
      <c r="A27" s="22" t="s">
        <v>6</v>
      </c>
      <c r="B27" s="22" t="s">
        <v>517</v>
      </c>
      <c r="C27" s="25" t="s">
        <v>515</v>
      </c>
      <c r="D27" s="24">
        <v>0</v>
      </c>
      <c r="E27" s="24">
        <v>0</v>
      </c>
      <c r="F27" s="24">
        <v>-267.86</v>
      </c>
      <c r="G27" s="20" t="e">
        <f t="shared" si="0"/>
        <v>#DIV/0!</v>
      </c>
    </row>
    <row r="28" spans="1:8" s="4" customFormat="1" ht="157.5" outlineLevel="7" x14ac:dyDescent="0.25">
      <c r="A28" s="22" t="s">
        <v>6</v>
      </c>
      <c r="B28" s="22" t="s">
        <v>518</v>
      </c>
      <c r="C28" s="25" t="s">
        <v>516</v>
      </c>
      <c r="D28" s="24">
        <v>0</v>
      </c>
      <c r="E28" s="24">
        <v>0</v>
      </c>
      <c r="F28" s="24">
        <v>750</v>
      </c>
      <c r="G28" s="20" t="e">
        <f t="shared" si="0"/>
        <v>#DIV/0!</v>
      </c>
    </row>
    <row r="29" spans="1:8" s="4" customFormat="1" ht="47.25" outlineLevel="3" x14ac:dyDescent="0.25">
      <c r="A29" s="22" t="s">
        <v>6</v>
      </c>
      <c r="B29" s="22" t="s">
        <v>27</v>
      </c>
      <c r="C29" s="23" t="s">
        <v>28</v>
      </c>
      <c r="D29" s="24">
        <v>1130400</v>
      </c>
      <c r="E29" s="24">
        <v>1130400</v>
      </c>
      <c r="F29" s="21">
        <f>F30+F31+F32+F33</f>
        <v>1145735.1100000001</v>
      </c>
      <c r="G29" s="20">
        <f t="shared" si="0"/>
        <v>101.35660916489739</v>
      </c>
    </row>
    <row r="30" spans="1:8" s="4" customFormat="1" ht="94.5" outlineLevel="4" x14ac:dyDescent="0.25">
      <c r="A30" s="22" t="s">
        <v>6</v>
      </c>
      <c r="B30" s="22" t="s">
        <v>29</v>
      </c>
      <c r="C30" s="23" t="s">
        <v>30</v>
      </c>
      <c r="D30" s="24">
        <v>1130400</v>
      </c>
      <c r="E30" s="24">
        <v>1130400</v>
      </c>
      <c r="F30" s="24">
        <v>1122892.8400000001</v>
      </c>
      <c r="G30" s="20">
        <f t="shared" si="0"/>
        <v>99.335884642604398</v>
      </c>
    </row>
    <row r="31" spans="1:8" s="4" customFormat="1" ht="63" outlineLevel="7" x14ac:dyDescent="0.25">
      <c r="A31" s="22" t="s">
        <v>6</v>
      </c>
      <c r="B31" s="22" t="s">
        <v>519</v>
      </c>
      <c r="C31" s="23" t="s">
        <v>522</v>
      </c>
      <c r="D31" s="24">
        <v>0</v>
      </c>
      <c r="E31" s="24">
        <v>0</v>
      </c>
      <c r="F31" s="24">
        <v>17707.189999999999</v>
      </c>
      <c r="G31" s="20" t="e">
        <f t="shared" si="0"/>
        <v>#DIV/0!</v>
      </c>
    </row>
    <row r="32" spans="1:8" s="4" customFormat="1" ht="94.5" outlineLevel="7" x14ac:dyDescent="0.25">
      <c r="A32" s="22" t="s">
        <v>6</v>
      </c>
      <c r="B32" s="22" t="s">
        <v>520</v>
      </c>
      <c r="C32" s="23" t="s">
        <v>523</v>
      </c>
      <c r="D32" s="24">
        <v>0</v>
      </c>
      <c r="E32" s="24">
        <v>0</v>
      </c>
      <c r="F32" s="24">
        <v>5135.08</v>
      </c>
      <c r="G32" s="20" t="e">
        <f t="shared" si="0"/>
        <v>#DIV/0!</v>
      </c>
    </row>
    <row r="33" spans="1:7" s="4" customFormat="1" ht="63" outlineLevel="7" x14ac:dyDescent="0.25">
      <c r="A33" s="22" t="s">
        <v>6</v>
      </c>
      <c r="B33" s="22" t="s">
        <v>521</v>
      </c>
      <c r="C33" s="23" t="s">
        <v>524</v>
      </c>
      <c r="D33" s="24">
        <v>0</v>
      </c>
      <c r="E33" s="24">
        <v>0</v>
      </c>
      <c r="F33" s="24">
        <v>0</v>
      </c>
      <c r="G33" s="20" t="e">
        <f t="shared" si="0"/>
        <v>#DIV/0!</v>
      </c>
    </row>
    <row r="34" spans="1:7" s="4" customFormat="1" ht="141.75" outlineLevel="7" x14ac:dyDescent="0.25">
      <c r="A34" s="22" t="s">
        <v>6</v>
      </c>
      <c r="B34" s="22" t="s">
        <v>31</v>
      </c>
      <c r="C34" s="25" t="s">
        <v>32</v>
      </c>
      <c r="D34" s="24">
        <v>0</v>
      </c>
      <c r="E34" s="24">
        <v>0</v>
      </c>
      <c r="F34" s="21"/>
      <c r="G34" s="20" t="e">
        <f t="shared" si="0"/>
        <v>#DIV/0!</v>
      </c>
    </row>
    <row r="35" spans="1:7" s="4" customFormat="1" ht="47.25" outlineLevel="3" x14ac:dyDescent="0.25">
      <c r="A35" s="22" t="s">
        <v>6</v>
      </c>
      <c r="B35" s="22" t="s">
        <v>33</v>
      </c>
      <c r="C35" s="23" t="s">
        <v>34</v>
      </c>
      <c r="D35" s="24">
        <v>5699900</v>
      </c>
      <c r="E35" s="24">
        <v>5699900</v>
      </c>
      <c r="F35" s="21">
        <f>F36+F37</f>
        <v>5749207</v>
      </c>
      <c r="G35" s="20">
        <f t="shared" si="0"/>
        <v>100.86505026403971</v>
      </c>
    </row>
    <row r="36" spans="1:7" s="4" customFormat="1" ht="94.5" outlineLevel="4" x14ac:dyDescent="0.25">
      <c r="A36" s="22" t="s">
        <v>6</v>
      </c>
      <c r="B36" s="22" t="s">
        <v>35</v>
      </c>
      <c r="C36" s="23" t="s">
        <v>36</v>
      </c>
      <c r="D36" s="24">
        <v>5699900</v>
      </c>
      <c r="E36" s="24">
        <v>5699900</v>
      </c>
      <c r="F36" s="24">
        <v>5723732.8300000001</v>
      </c>
      <c r="G36" s="20">
        <f t="shared" si="0"/>
        <v>100.41812716012561</v>
      </c>
    </row>
    <row r="37" spans="1:7" s="4" customFormat="1" ht="63" outlineLevel="7" x14ac:dyDescent="0.25">
      <c r="A37" s="22" t="s">
        <v>6</v>
      </c>
      <c r="B37" s="22" t="s">
        <v>526</v>
      </c>
      <c r="C37" s="23" t="s">
        <v>525</v>
      </c>
      <c r="D37" s="24">
        <v>0</v>
      </c>
      <c r="E37" s="24">
        <v>0</v>
      </c>
      <c r="F37" s="21">
        <v>25474.17</v>
      </c>
      <c r="G37" s="20" t="e">
        <f t="shared" si="0"/>
        <v>#DIV/0!</v>
      </c>
    </row>
    <row r="38" spans="1:7" s="4" customFormat="1" ht="47.25" outlineLevel="1" x14ac:dyDescent="0.25">
      <c r="A38" s="22" t="s">
        <v>37</v>
      </c>
      <c r="B38" s="22" t="s">
        <v>38</v>
      </c>
      <c r="C38" s="23" t="s">
        <v>39</v>
      </c>
      <c r="D38" s="24">
        <v>5869600</v>
      </c>
      <c r="E38" s="24">
        <v>5869600</v>
      </c>
      <c r="F38" s="21">
        <f>F39</f>
        <v>6773174.790000001</v>
      </c>
      <c r="G38" s="20">
        <f t="shared" si="0"/>
        <v>115.39414593839446</v>
      </c>
    </row>
    <row r="39" spans="1:7" s="4" customFormat="1" ht="31.5" outlineLevel="2" x14ac:dyDescent="0.25">
      <c r="A39" s="22" t="s">
        <v>37</v>
      </c>
      <c r="B39" s="22" t="s">
        <v>40</v>
      </c>
      <c r="C39" s="23" t="s">
        <v>41</v>
      </c>
      <c r="D39" s="24">
        <v>5869600</v>
      </c>
      <c r="E39" s="24">
        <v>5869600</v>
      </c>
      <c r="F39" s="21">
        <f>F40+F42+F44+F46</f>
        <v>6773174.790000001</v>
      </c>
      <c r="G39" s="20">
        <f t="shared" si="0"/>
        <v>115.39414593839446</v>
      </c>
    </row>
    <row r="40" spans="1:7" s="4" customFormat="1" ht="94.5" outlineLevel="3" x14ac:dyDescent="0.25">
      <c r="A40" s="22" t="s">
        <v>37</v>
      </c>
      <c r="B40" s="22" t="s">
        <v>42</v>
      </c>
      <c r="C40" s="23" t="s">
        <v>43</v>
      </c>
      <c r="D40" s="24">
        <v>2653800</v>
      </c>
      <c r="E40" s="24">
        <v>2653800</v>
      </c>
      <c r="F40" s="24">
        <v>3395440.21</v>
      </c>
      <c r="G40" s="20">
        <f t="shared" si="0"/>
        <v>127.94634900896827</v>
      </c>
    </row>
    <row r="41" spans="1:7" s="4" customFormat="1" ht="141.75" outlineLevel="4" x14ac:dyDescent="0.25">
      <c r="A41" s="22" t="s">
        <v>37</v>
      </c>
      <c r="B41" s="22" t="s">
        <v>44</v>
      </c>
      <c r="C41" s="25" t="s">
        <v>45</v>
      </c>
      <c r="D41" s="24">
        <v>2653800</v>
      </c>
      <c r="E41" s="24">
        <v>2653800</v>
      </c>
      <c r="F41" s="24">
        <v>3395440.21</v>
      </c>
      <c r="G41" s="20">
        <f t="shared" si="0"/>
        <v>127.94634900896827</v>
      </c>
    </row>
    <row r="42" spans="1:7" s="4" customFormat="1" ht="110.25" outlineLevel="3" x14ac:dyDescent="0.25">
      <c r="A42" s="22" t="s">
        <v>37</v>
      </c>
      <c r="B42" s="22" t="s">
        <v>46</v>
      </c>
      <c r="C42" s="25" t="s">
        <v>47</v>
      </c>
      <c r="D42" s="24">
        <v>14700</v>
      </c>
      <c r="E42" s="24">
        <v>14700</v>
      </c>
      <c r="F42" s="24">
        <v>18340.64</v>
      </c>
      <c r="G42" s="20">
        <f t="shared" si="0"/>
        <v>124.76625850340135</v>
      </c>
    </row>
    <row r="43" spans="1:7" s="4" customFormat="1" ht="157.5" outlineLevel="4" x14ac:dyDescent="0.25">
      <c r="A43" s="22" t="s">
        <v>37</v>
      </c>
      <c r="B43" s="22" t="s">
        <v>48</v>
      </c>
      <c r="C43" s="25" t="s">
        <v>49</v>
      </c>
      <c r="D43" s="24">
        <v>14700</v>
      </c>
      <c r="E43" s="24">
        <v>14700</v>
      </c>
      <c r="F43" s="24">
        <v>18340.64</v>
      </c>
      <c r="G43" s="20">
        <f t="shared" si="0"/>
        <v>124.76625850340135</v>
      </c>
    </row>
    <row r="44" spans="1:7" s="4" customFormat="1" ht="94.5" outlineLevel="3" x14ac:dyDescent="0.25">
      <c r="A44" s="22" t="s">
        <v>37</v>
      </c>
      <c r="B44" s="22" t="s">
        <v>50</v>
      </c>
      <c r="C44" s="23" t="s">
        <v>51</v>
      </c>
      <c r="D44" s="24">
        <v>3533900</v>
      </c>
      <c r="E44" s="24">
        <v>3533900</v>
      </c>
      <c r="F44" s="21">
        <v>3748949.46</v>
      </c>
      <c r="G44" s="20">
        <f t="shared" si="0"/>
        <v>106.08532952262372</v>
      </c>
    </row>
    <row r="45" spans="1:7" s="4" customFormat="1" ht="141.75" outlineLevel="4" x14ac:dyDescent="0.25">
      <c r="A45" s="22" t="s">
        <v>37</v>
      </c>
      <c r="B45" s="22" t="s">
        <v>52</v>
      </c>
      <c r="C45" s="25" t="s">
        <v>53</v>
      </c>
      <c r="D45" s="24">
        <v>3533900</v>
      </c>
      <c r="E45" s="24">
        <v>3533900</v>
      </c>
      <c r="F45" s="21">
        <v>3748949.46</v>
      </c>
      <c r="G45" s="20">
        <f t="shared" si="0"/>
        <v>106.08532952262372</v>
      </c>
    </row>
    <row r="46" spans="1:7" s="4" customFormat="1" ht="94.5" outlineLevel="3" x14ac:dyDescent="0.25">
      <c r="A46" s="22" t="s">
        <v>37</v>
      </c>
      <c r="B46" s="22" t="s">
        <v>54</v>
      </c>
      <c r="C46" s="23" t="s">
        <v>55</v>
      </c>
      <c r="D46" s="24">
        <v>-332800</v>
      </c>
      <c r="E46" s="24">
        <v>-332800</v>
      </c>
      <c r="F46" s="21">
        <v>-389555.52</v>
      </c>
      <c r="G46" s="20">
        <f t="shared" si="0"/>
        <v>117.05394230769231</v>
      </c>
    </row>
    <row r="47" spans="1:7" s="4" customFormat="1" ht="141.75" outlineLevel="4" x14ac:dyDescent="0.25">
      <c r="A47" s="22" t="s">
        <v>37</v>
      </c>
      <c r="B47" s="22" t="s">
        <v>56</v>
      </c>
      <c r="C47" s="25" t="s">
        <v>57</v>
      </c>
      <c r="D47" s="24">
        <v>-332800</v>
      </c>
      <c r="E47" s="24">
        <v>-332800</v>
      </c>
      <c r="F47" s="21">
        <v>-389555.52</v>
      </c>
      <c r="G47" s="20">
        <f t="shared" si="0"/>
        <v>117.05394230769231</v>
      </c>
    </row>
    <row r="48" spans="1:7" s="4" customFormat="1" ht="15.75" outlineLevel="1" x14ac:dyDescent="0.25">
      <c r="A48" s="22" t="s">
        <v>6</v>
      </c>
      <c r="B48" s="22" t="s">
        <v>58</v>
      </c>
      <c r="C48" s="23" t="s">
        <v>59</v>
      </c>
      <c r="D48" s="24">
        <v>23847900</v>
      </c>
      <c r="E48" s="24">
        <v>23847900</v>
      </c>
      <c r="F48" s="21">
        <f>F49+F60+F65+F69</f>
        <v>24782784.930000003</v>
      </c>
      <c r="G48" s="20">
        <f t="shared" si="0"/>
        <v>103.92019813065303</v>
      </c>
    </row>
    <row r="49" spans="1:7" s="4" customFormat="1" ht="31.5" outlineLevel="2" x14ac:dyDescent="0.25">
      <c r="A49" s="22" t="s">
        <v>6</v>
      </c>
      <c r="B49" s="22" t="s">
        <v>60</v>
      </c>
      <c r="C49" s="23" t="s">
        <v>61</v>
      </c>
      <c r="D49" s="24">
        <v>12069700</v>
      </c>
      <c r="E49" s="24">
        <v>12069700</v>
      </c>
      <c r="F49" s="21">
        <f>F50+F55</f>
        <v>12494252.080000002</v>
      </c>
      <c r="G49" s="20">
        <f t="shared" si="0"/>
        <v>103.51750316909288</v>
      </c>
    </row>
    <row r="50" spans="1:7" s="4" customFormat="1" ht="31.5" outlineLevel="3" x14ac:dyDescent="0.25">
      <c r="A50" s="22" t="s">
        <v>6</v>
      </c>
      <c r="B50" s="22" t="s">
        <v>62</v>
      </c>
      <c r="C50" s="23" t="s">
        <v>63</v>
      </c>
      <c r="D50" s="24">
        <v>10519300</v>
      </c>
      <c r="E50" s="24">
        <v>10519300</v>
      </c>
      <c r="F50" s="21">
        <f>F51+F52+F53+F54</f>
        <v>10896752.790000001</v>
      </c>
      <c r="G50" s="20">
        <f t="shared" si="0"/>
        <v>103.58819303565826</v>
      </c>
    </row>
    <row r="51" spans="1:7" s="4" customFormat="1" ht="78.75" outlineLevel="5" x14ac:dyDescent="0.25">
      <c r="A51" s="22" t="s">
        <v>6</v>
      </c>
      <c r="B51" s="22" t="s">
        <v>64</v>
      </c>
      <c r="C51" s="23" t="s">
        <v>65</v>
      </c>
      <c r="D51" s="24">
        <v>10519300</v>
      </c>
      <c r="E51" s="24">
        <v>10519300</v>
      </c>
      <c r="F51" s="24">
        <v>10712320.390000001</v>
      </c>
      <c r="G51" s="20">
        <f t="shared" si="0"/>
        <v>101.83491667696521</v>
      </c>
    </row>
    <row r="52" spans="1:7" s="4" customFormat="1" ht="47.25" outlineLevel="5" x14ac:dyDescent="0.25">
      <c r="A52" s="22" t="s">
        <v>6</v>
      </c>
      <c r="B52" s="22" t="s">
        <v>530</v>
      </c>
      <c r="C52" s="23" t="s">
        <v>527</v>
      </c>
      <c r="D52" s="24">
        <v>0</v>
      </c>
      <c r="E52" s="24">
        <v>0</v>
      </c>
      <c r="F52" s="24">
        <v>178423.6</v>
      </c>
      <c r="G52" s="20" t="e">
        <f t="shared" si="0"/>
        <v>#DIV/0!</v>
      </c>
    </row>
    <row r="53" spans="1:7" s="4" customFormat="1" ht="78.75" outlineLevel="5" x14ac:dyDescent="0.25">
      <c r="A53" s="22" t="s">
        <v>6</v>
      </c>
      <c r="B53" s="22" t="s">
        <v>531</v>
      </c>
      <c r="C53" s="23" t="s">
        <v>528</v>
      </c>
      <c r="D53" s="24">
        <v>0</v>
      </c>
      <c r="E53" s="24">
        <v>0</v>
      </c>
      <c r="F53" s="24">
        <v>-693</v>
      </c>
      <c r="G53" s="20" t="e">
        <f t="shared" si="0"/>
        <v>#DIV/0!</v>
      </c>
    </row>
    <row r="54" spans="1:7" s="4" customFormat="1" ht="47.25" outlineLevel="5" x14ac:dyDescent="0.25">
      <c r="A54" s="22" t="s">
        <v>6</v>
      </c>
      <c r="B54" s="22" t="s">
        <v>532</v>
      </c>
      <c r="C54" s="23" t="s">
        <v>529</v>
      </c>
      <c r="D54" s="24">
        <v>0</v>
      </c>
      <c r="E54" s="24">
        <v>0</v>
      </c>
      <c r="F54" s="24">
        <v>6701.8</v>
      </c>
      <c r="G54" s="20" t="e">
        <f t="shared" si="0"/>
        <v>#DIV/0!</v>
      </c>
    </row>
    <row r="55" spans="1:7" s="4" customFormat="1" ht="47.25" outlineLevel="3" x14ac:dyDescent="0.25">
      <c r="A55" s="22" t="s">
        <v>6</v>
      </c>
      <c r="B55" s="22" t="s">
        <v>66</v>
      </c>
      <c r="C55" s="23" t="s">
        <v>67</v>
      </c>
      <c r="D55" s="24">
        <v>1550400</v>
      </c>
      <c r="E55" s="24">
        <v>1550400</v>
      </c>
      <c r="F55" s="21">
        <f>F56</f>
        <v>1597499.29</v>
      </c>
      <c r="G55" s="20">
        <f t="shared" si="0"/>
        <v>103.03787990196078</v>
      </c>
    </row>
    <row r="56" spans="1:7" s="4" customFormat="1" ht="78.75" outlineLevel="4" x14ac:dyDescent="0.25">
      <c r="A56" s="22" t="s">
        <v>6</v>
      </c>
      <c r="B56" s="22" t="s">
        <v>68</v>
      </c>
      <c r="C56" s="23" t="s">
        <v>69</v>
      </c>
      <c r="D56" s="24">
        <v>1550400</v>
      </c>
      <c r="E56" s="24">
        <v>1550400</v>
      </c>
      <c r="F56" s="21">
        <f>F57+F58+F59</f>
        <v>1597499.29</v>
      </c>
      <c r="G56" s="20">
        <f t="shared" si="0"/>
        <v>103.03787990196078</v>
      </c>
    </row>
    <row r="57" spans="1:7" s="4" customFormat="1" ht="110.25" outlineLevel="5" x14ac:dyDescent="0.25">
      <c r="A57" s="22" t="s">
        <v>6</v>
      </c>
      <c r="B57" s="22" t="s">
        <v>70</v>
      </c>
      <c r="C57" s="25" t="s">
        <v>71</v>
      </c>
      <c r="D57" s="24">
        <v>1550400</v>
      </c>
      <c r="E57" s="24">
        <v>1550400</v>
      </c>
      <c r="F57" s="24">
        <v>1552145.55</v>
      </c>
      <c r="G57" s="20">
        <f t="shared" si="0"/>
        <v>100.11258707430342</v>
      </c>
    </row>
    <row r="58" spans="1:7" s="4" customFormat="1" ht="94.5" outlineLevel="5" x14ac:dyDescent="0.25">
      <c r="A58" s="22" t="s">
        <v>6</v>
      </c>
      <c r="B58" s="22" t="s">
        <v>535</v>
      </c>
      <c r="C58" s="23" t="s">
        <v>533</v>
      </c>
      <c r="D58" s="24">
        <v>0</v>
      </c>
      <c r="E58" s="24">
        <v>0</v>
      </c>
      <c r="F58" s="24">
        <v>45003.74</v>
      </c>
      <c r="G58" s="20" t="e">
        <f t="shared" si="0"/>
        <v>#DIV/0!</v>
      </c>
    </row>
    <row r="59" spans="1:7" s="4" customFormat="1" ht="110.25" outlineLevel="5" x14ac:dyDescent="0.25">
      <c r="A59" s="22" t="s">
        <v>6</v>
      </c>
      <c r="B59" s="22" t="s">
        <v>536</v>
      </c>
      <c r="C59" s="25" t="s">
        <v>534</v>
      </c>
      <c r="D59" s="24">
        <v>0</v>
      </c>
      <c r="E59" s="24">
        <v>0</v>
      </c>
      <c r="F59" s="24">
        <v>350</v>
      </c>
      <c r="G59" s="20" t="e">
        <f t="shared" si="0"/>
        <v>#DIV/0!</v>
      </c>
    </row>
    <row r="60" spans="1:7" s="4" customFormat="1" ht="31.5" outlineLevel="2" x14ac:dyDescent="0.25">
      <c r="A60" s="22" t="s">
        <v>6</v>
      </c>
      <c r="B60" s="22" t="s">
        <v>72</v>
      </c>
      <c r="C60" s="23" t="s">
        <v>73</v>
      </c>
      <c r="D60" s="24">
        <v>10200</v>
      </c>
      <c r="E60" s="24">
        <v>10200</v>
      </c>
      <c r="F60" s="21">
        <f>F61</f>
        <v>10211.950000000001</v>
      </c>
      <c r="G60" s="20">
        <f t="shared" si="0"/>
        <v>100.11715686274512</v>
      </c>
    </row>
    <row r="61" spans="1:7" s="4" customFormat="1" ht="31.5" outlineLevel="3" x14ac:dyDescent="0.25">
      <c r="A61" s="22" t="s">
        <v>6</v>
      </c>
      <c r="B61" s="22" t="s">
        <v>74</v>
      </c>
      <c r="C61" s="23" t="s">
        <v>73</v>
      </c>
      <c r="D61" s="24">
        <v>10200</v>
      </c>
      <c r="E61" s="24">
        <v>10200</v>
      </c>
      <c r="F61" s="21">
        <f>F62+F63+F64</f>
        <v>10211.950000000001</v>
      </c>
      <c r="G61" s="20">
        <f t="shared" si="0"/>
        <v>100.11715686274512</v>
      </c>
    </row>
    <row r="62" spans="1:7" s="4" customFormat="1" ht="63" outlineLevel="3" x14ac:dyDescent="0.25">
      <c r="A62" s="22" t="s">
        <v>6</v>
      </c>
      <c r="B62" s="22" t="s">
        <v>75</v>
      </c>
      <c r="C62" s="23" t="s">
        <v>76</v>
      </c>
      <c r="D62" s="24">
        <v>10200</v>
      </c>
      <c r="E62" s="24">
        <v>10200</v>
      </c>
      <c r="F62" s="24">
        <v>4988.74</v>
      </c>
      <c r="G62" s="20">
        <f t="shared" si="0"/>
        <v>48.909215686274507</v>
      </c>
    </row>
    <row r="63" spans="1:7" s="4" customFormat="1" ht="47.25" outlineLevel="3" x14ac:dyDescent="0.25">
      <c r="A63" s="22" t="s">
        <v>6</v>
      </c>
      <c r="B63" s="22" t="s">
        <v>539</v>
      </c>
      <c r="C63" s="23" t="s">
        <v>537</v>
      </c>
      <c r="D63" s="24">
        <v>0</v>
      </c>
      <c r="E63" s="24">
        <v>0</v>
      </c>
      <c r="F63" s="24">
        <v>722.76</v>
      </c>
      <c r="G63" s="20" t="e">
        <f t="shared" si="0"/>
        <v>#DIV/0!</v>
      </c>
    </row>
    <row r="64" spans="1:7" s="4" customFormat="1" ht="63" outlineLevel="3" x14ac:dyDescent="0.25">
      <c r="A64" s="22" t="s">
        <v>6</v>
      </c>
      <c r="B64" s="22" t="s">
        <v>540</v>
      </c>
      <c r="C64" s="23" t="s">
        <v>538</v>
      </c>
      <c r="D64" s="24">
        <v>0</v>
      </c>
      <c r="E64" s="24">
        <v>0</v>
      </c>
      <c r="F64" s="24">
        <v>4500.45</v>
      </c>
      <c r="G64" s="20" t="e">
        <f t="shared" si="0"/>
        <v>#DIV/0!</v>
      </c>
    </row>
    <row r="65" spans="1:7" s="4" customFormat="1" ht="15.75" outlineLevel="2" x14ac:dyDescent="0.25">
      <c r="A65" s="22" t="s">
        <v>6</v>
      </c>
      <c r="B65" s="22" t="s">
        <v>77</v>
      </c>
      <c r="C65" s="23" t="s">
        <v>78</v>
      </c>
      <c r="D65" s="24">
        <v>9527400</v>
      </c>
      <c r="E65" s="24">
        <v>9527400</v>
      </c>
      <c r="F65" s="21">
        <f>F66</f>
        <v>9527375.9199999999</v>
      </c>
      <c r="G65" s="20">
        <f t="shared" si="0"/>
        <v>99.99974725528476</v>
      </c>
    </row>
    <row r="66" spans="1:7" s="4" customFormat="1" ht="15.75" outlineLevel="3" x14ac:dyDescent="0.25">
      <c r="A66" s="22" t="s">
        <v>6</v>
      </c>
      <c r="B66" s="22" t="s">
        <v>79</v>
      </c>
      <c r="C66" s="23" t="s">
        <v>78</v>
      </c>
      <c r="D66" s="24">
        <v>9527400</v>
      </c>
      <c r="E66" s="24">
        <v>9527400</v>
      </c>
      <c r="F66" s="21">
        <f>F67+F68</f>
        <v>9527375.9199999999</v>
      </c>
      <c r="G66" s="20">
        <f t="shared" si="0"/>
        <v>99.99974725528476</v>
      </c>
    </row>
    <row r="67" spans="1:7" s="4" customFormat="1" ht="63" outlineLevel="4" x14ac:dyDescent="0.25">
      <c r="A67" s="22" t="s">
        <v>6</v>
      </c>
      <c r="B67" s="22" t="s">
        <v>80</v>
      </c>
      <c r="C67" s="23" t="s">
        <v>81</v>
      </c>
      <c r="D67" s="24">
        <v>9527400</v>
      </c>
      <c r="E67" s="24">
        <v>9527400</v>
      </c>
      <c r="F67" s="24">
        <v>9526385</v>
      </c>
      <c r="G67" s="20">
        <f t="shared" si="0"/>
        <v>99.989346516363327</v>
      </c>
    </row>
    <row r="68" spans="1:7" s="4" customFormat="1" ht="31.5" outlineLevel="4" x14ac:dyDescent="0.25">
      <c r="A68" s="22" t="s">
        <v>6</v>
      </c>
      <c r="B68" s="22" t="s">
        <v>541</v>
      </c>
      <c r="C68" s="23" t="s">
        <v>542</v>
      </c>
      <c r="D68" s="24">
        <v>0</v>
      </c>
      <c r="E68" s="24">
        <v>0</v>
      </c>
      <c r="F68" s="24">
        <v>990.92</v>
      </c>
      <c r="G68" s="20" t="e">
        <f t="shared" si="0"/>
        <v>#DIV/0!</v>
      </c>
    </row>
    <row r="69" spans="1:7" s="4" customFormat="1" ht="31.5" outlineLevel="2" x14ac:dyDescent="0.25">
      <c r="A69" s="22" t="s">
        <v>6</v>
      </c>
      <c r="B69" s="22" t="s">
        <v>82</v>
      </c>
      <c r="C69" s="23" t="s">
        <v>83</v>
      </c>
      <c r="D69" s="24">
        <v>2240600</v>
      </c>
      <c r="E69" s="24">
        <v>2240600</v>
      </c>
      <c r="F69" s="21">
        <f>F70</f>
        <v>2750944.98</v>
      </c>
      <c r="G69" s="20">
        <f t="shared" si="0"/>
        <v>122.77715701151477</v>
      </c>
    </row>
    <row r="70" spans="1:7" s="4" customFormat="1" ht="47.25" outlineLevel="3" x14ac:dyDescent="0.25">
      <c r="A70" s="22" t="s">
        <v>6</v>
      </c>
      <c r="B70" s="22" t="s">
        <v>84</v>
      </c>
      <c r="C70" s="23" t="s">
        <v>85</v>
      </c>
      <c r="D70" s="24">
        <v>2240600</v>
      </c>
      <c r="E70" s="24">
        <v>2240600</v>
      </c>
      <c r="F70" s="21">
        <f>F71+F72</f>
        <v>2750944.98</v>
      </c>
      <c r="G70" s="20">
        <f t="shared" si="0"/>
        <v>122.77715701151477</v>
      </c>
    </row>
    <row r="71" spans="1:7" s="4" customFormat="1" ht="78.75" outlineLevel="4" x14ac:dyDescent="0.25">
      <c r="A71" s="22" t="s">
        <v>6</v>
      </c>
      <c r="B71" s="22" t="s">
        <v>86</v>
      </c>
      <c r="C71" s="23" t="s">
        <v>87</v>
      </c>
      <c r="D71" s="24">
        <v>2240600</v>
      </c>
      <c r="E71" s="24">
        <v>2240600</v>
      </c>
      <c r="F71" s="24">
        <v>2748268.01</v>
      </c>
      <c r="G71" s="20">
        <f t="shared" si="0"/>
        <v>122.65768142461839</v>
      </c>
    </row>
    <row r="72" spans="1:7" s="4" customFormat="1" ht="63" outlineLevel="4" x14ac:dyDescent="0.25">
      <c r="A72" s="22" t="s">
        <v>6</v>
      </c>
      <c r="B72" s="22" t="s">
        <v>543</v>
      </c>
      <c r="C72" s="23" t="s">
        <v>544</v>
      </c>
      <c r="D72" s="24">
        <v>0</v>
      </c>
      <c r="E72" s="24">
        <v>0</v>
      </c>
      <c r="F72" s="24">
        <v>2676.97</v>
      </c>
      <c r="G72" s="20" t="e">
        <f t="shared" si="0"/>
        <v>#DIV/0!</v>
      </c>
    </row>
    <row r="73" spans="1:7" s="4" customFormat="1" ht="15.75" outlineLevel="1" x14ac:dyDescent="0.25">
      <c r="A73" s="22" t="s">
        <v>6</v>
      </c>
      <c r="B73" s="22" t="s">
        <v>88</v>
      </c>
      <c r="C73" s="23" t="s">
        <v>89</v>
      </c>
      <c r="D73" s="24">
        <v>21911800</v>
      </c>
      <c r="E73" s="24">
        <v>21911800</v>
      </c>
      <c r="F73" s="21">
        <f>F74+F79</f>
        <v>22062768.5</v>
      </c>
      <c r="G73" s="20">
        <f t="shared" si="0"/>
        <v>100.68898264861856</v>
      </c>
    </row>
    <row r="74" spans="1:7" s="4" customFormat="1" ht="15.75" outlineLevel="2" x14ac:dyDescent="0.25">
      <c r="A74" s="22" t="s">
        <v>6</v>
      </c>
      <c r="B74" s="22" t="s">
        <v>90</v>
      </c>
      <c r="C74" s="23" t="s">
        <v>91</v>
      </c>
      <c r="D74" s="24">
        <v>1826600</v>
      </c>
      <c r="E74" s="24">
        <v>1826600</v>
      </c>
      <c r="F74" s="21">
        <f>F75</f>
        <v>1862509.33</v>
      </c>
      <c r="G74" s="20">
        <f t="shared" si="0"/>
        <v>101.96591098215264</v>
      </c>
    </row>
    <row r="75" spans="1:7" s="4" customFormat="1" ht="47.25" outlineLevel="3" x14ac:dyDescent="0.25">
      <c r="A75" s="22" t="s">
        <v>6</v>
      </c>
      <c r="B75" s="22" t="s">
        <v>92</v>
      </c>
      <c r="C75" s="23" t="s">
        <v>93</v>
      </c>
      <c r="D75" s="24">
        <v>1826600</v>
      </c>
      <c r="E75" s="24">
        <v>1826600</v>
      </c>
      <c r="F75" s="21">
        <f>F76+F77+F78</f>
        <v>1862509.33</v>
      </c>
      <c r="G75" s="20">
        <f t="shared" ref="G75:G135" si="1">F75/E75*100</f>
        <v>101.96591098215264</v>
      </c>
    </row>
    <row r="76" spans="1:7" s="4" customFormat="1" ht="94.5" outlineLevel="4" x14ac:dyDescent="0.25">
      <c r="A76" s="22" t="s">
        <v>6</v>
      </c>
      <c r="B76" s="22" t="s">
        <v>94</v>
      </c>
      <c r="C76" s="23" t="s">
        <v>95</v>
      </c>
      <c r="D76" s="24">
        <v>1826600</v>
      </c>
      <c r="E76" s="24">
        <v>1826600</v>
      </c>
      <c r="F76" s="24">
        <v>1824982.76</v>
      </c>
      <c r="G76" s="20">
        <f t="shared" si="1"/>
        <v>99.911461732180001</v>
      </c>
    </row>
    <row r="77" spans="1:7" s="4" customFormat="1" ht="63" outlineLevel="4" x14ac:dyDescent="0.25">
      <c r="A77" s="22" t="s">
        <v>6</v>
      </c>
      <c r="B77" s="22" t="s">
        <v>547</v>
      </c>
      <c r="C77" s="23" t="s">
        <v>545</v>
      </c>
      <c r="D77" s="24">
        <v>0</v>
      </c>
      <c r="E77" s="24">
        <v>0</v>
      </c>
      <c r="F77" s="24">
        <v>37565.99</v>
      </c>
      <c r="G77" s="20" t="e">
        <f t="shared" si="1"/>
        <v>#DIV/0!</v>
      </c>
    </row>
    <row r="78" spans="1:7" s="4" customFormat="1" ht="63" outlineLevel="4" x14ac:dyDescent="0.25">
      <c r="A78" s="22" t="s">
        <v>6</v>
      </c>
      <c r="B78" s="22" t="s">
        <v>548</v>
      </c>
      <c r="C78" s="23" t="s">
        <v>546</v>
      </c>
      <c r="D78" s="24">
        <v>0</v>
      </c>
      <c r="E78" s="24">
        <v>0</v>
      </c>
      <c r="F78" s="24">
        <v>-39.42</v>
      </c>
      <c r="G78" s="20" t="e">
        <f t="shared" si="1"/>
        <v>#DIV/0!</v>
      </c>
    </row>
    <row r="79" spans="1:7" s="4" customFormat="1" ht="15.75" outlineLevel="2" x14ac:dyDescent="0.25">
      <c r="A79" s="22" t="s">
        <v>6</v>
      </c>
      <c r="B79" s="22" t="s">
        <v>96</v>
      </c>
      <c r="C79" s="23" t="s">
        <v>97</v>
      </c>
      <c r="D79" s="24">
        <v>20085200</v>
      </c>
      <c r="E79" s="24">
        <v>20085200</v>
      </c>
      <c r="F79" s="21">
        <f>F80+F85</f>
        <v>20200259.170000002</v>
      </c>
      <c r="G79" s="20">
        <f t="shared" si="1"/>
        <v>100.57285548563122</v>
      </c>
    </row>
    <row r="80" spans="1:7" s="4" customFormat="1" ht="15.75" outlineLevel="3" x14ac:dyDescent="0.25">
      <c r="A80" s="22" t="s">
        <v>6</v>
      </c>
      <c r="B80" s="22" t="s">
        <v>98</v>
      </c>
      <c r="C80" s="23" t="s">
        <v>99</v>
      </c>
      <c r="D80" s="24">
        <v>11450500</v>
      </c>
      <c r="E80" s="24">
        <v>11450500</v>
      </c>
      <c r="F80" s="21">
        <f>F81</f>
        <v>11434959.26</v>
      </c>
      <c r="G80" s="20">
        <f t="shared" si="1"/>
        <v>99.864278939784285</v>
      </c>
    </row>
    <row r="81" spans="1:7" s="4" customFormat="1" ht="47.25" outlineLevel="4" x14ac:dyDescent="0.25">
      <c r="A81" s="22" t="s">
        <v>6</v>
      </c>
      <c r="B81" s="22" t="s">
        <v>100</v>
      </c>
      <c r="C81" s="23" t="s">
        <v>101</v>
      </c>
      <c r="D81" s="24">
        <v>11450500</v>
      </c>
      <c r="E81" s="24">
        <v>11450500</v>
      </c>
      <c r="F81" s="21">
        <f>F82+F83+F84</f>
        <v>11434959.26</v>
      </c>
      <c r="G81" s="20">
        <f t="shared" si="1"/>
        <v>99.864278939784285</v>
      </c>
    </row>
    <row r="82" spans="1:7" s="4" customFormat="1" ht="78.75" outlineLevel="5" x14ac:dyDescent="0.25">
      <c r="A82" s="22" t="s">
        <v>6</v>
      </c>
      <c r="B82" s="22" t="s">
        <v>102</v>
      </c>
      <c r="C82" s="23" t="s">
        <v>103</v>
      </c>
      <c r="D82" s="24">
        <v>11450500</v>
      </c>
      <c r="E82" s="24">
        <v>11450500</v>
      </c>
      <c r="F82" s="24">
        <v>11378792.16</v>
      </c>
      <c r="G82" s="20">
        <f t="shared" si="1"/>
        <v>99.373758001833977</v>
      </c>
    </row>
    <row r="83" spans="1:7" s="4" customFormat="1" ht="63" outlineLevel="5" x14ac:dyDescent="0.25">
      <c r="A83" s="22" t="s">
        <v>6</v>
      </c>
      <c r="B83" s="22" t="s">
        <v>551</v>
      </c>
      <c r="C83" s="23" t="s">
        <v>549</v>
      </c>
      <c r="D83" s="24">
        <v>0</v>
      </c>
      <c r="E83" s="24">
        <v>0</v>
      </c>
      <c r="F83" s="24">
        <v>56053.1</v>
      </c>
      <c r="G83" s="20" t="e">
        <f t="shared" si="1"/>
        <v>#DIV/0!</v>
      </c>
    </row>
    <row r="84" spans="1:7" s="4" customFormat="1" ht="78.75" outlineLevel="5" x14ac:dyDescent="0.25">
      <c r="A84" s="22" t="s">
        <v>6</v>
      </c>
      <c r="B84" s="22" t="s">
        <v>552</v>
      </c>
      <c r="C84" s="23" t="s">
        <v>550</v>
      </c>
      <c r="D84" s="24">
        <v>0</v>
      </c>
      <c r="E84" s="24">
        <v>0</v>
      </c>
      <c r="F84" s="24">
        <v>114</v>
      </c>
      <c r="G84" s="20" t="e">
        <f t="shared" si="1"/>
        <v>#DIV/0!</v>
      </c>
    </row>
    <row r="85" spans="1:7" s="4" customFormat="1" ht="15.75" outlineLevel="3" x14ac:dyDescent="0.25">
      <c r="A85" s="22" t="s">
        <v>6</v>
      </c>
      <c r="B85" s="22" t="s">
        <v>104</v>
      </c>
      <c r="C85" s="23" t="s">
        <v>105</v>
      </c>
      <c r="D85" s="24">
        <v>8634700</v>
      </c>
      <c r="E85" s="24">
        <v>8634700</v>
      </c>
      <c r="F85" s="21">
        <f>F86</f>
        <v>8765299.9100000001</v>
      </c>
      <c r="G85" s="20">
        <f t="shared" si="1"/>
        <v>101.51250083963544</v>
      </c>
    </row>
    <row r="86" spans="1:7" s="4" customFormat="1" ht="47.25" outlineLevel="4" x14ac:dyDescent="0.25">
      <c r="A86" s="22" t="s">
        <v>6</v>
      </c>
      <c r="B86" s="22" t="s">
        <v>106</v>
      </c>
      <c r="C86" s="23" t="s">
        <v>107</v>
      </c>
      <c r="D86" s="24">
        <v>8634700</v>
      </c>
      <c r="E86" s="24">
        <v>8634700</v>
      </c>
      <c r="F86" s="21">
        <f>F87+F88+F89+F90</f>
        <v>8765299.9100000001</v>
      </c>
      <c r="G86" s="20">
        <f t="shared" si="1"/>
        <v>101.51250083963544</v>
      </c>
    </row>
    <row r="87" spans="1:7" s="4" customFormat="1" ht="78.75" outlineLevel="5" x14ac:dyDescent="0.25">
      <c r="A87" s="22" t="s">
        <v>6</v>
      </c>
      <c r="B87" s="22" t="s">
        <v>108</v>
      </c>
      <c r="C87" s="23" t="s">
        <v>109</v>
      </c>
      <c r="D87" s="24">
        <v>8634700</v>
      </c>
      <c r="E87" s="24">
        <v>8634700</v>
      </c>
      <c r="F87" s="24">
        <v>8648310.4199999999</v>
      </c>
      <c r="G87" s="20">
        <f t="shared" si="1"/>
        <v>100.15762470033702</v>
      </c>
    </row>
    <row r="88" spans="1:7" s="4" customFormat="1" ht="63" outlineLevel="5" x14ac:dyDescent="0.25">
      <c r="A88" s="22" t="s">
        <v>6</v>
      </c>
      <c r="B88" s="22" t="s">
        <v>556</v>
      </c>
      <c r="C88" s="23" t="s">
        <v>553</v>
      </c>
      <c r="D88" s="24">
        <v>0</v>
      </c>
      <c r="E88" s="24">
        <v>0</v>
      </c>
      <c r="F88" s="24">
        <v>116994.33</v>
      </c>
      <c r="G88" s="20" t="e">
        <f t="shared" si="1"/>
        <v>#DIV/0!</v>
      </c>
    </row>
    <row r="89" spans="1:7" s="4" customFormat="1" ht="63" outlineLevel="5" x14ac:dyDescent="0.25">
      <c r="A89" s="22" t="s">
        <v>6</v>
      </c>
      <c r="B89" s="22" t="s">
        <v>557</v>
      </c>
      <c r="C89" s="23" t="s">
        <v>554</v>
      </c>
      <c r="D89" s="24">
        <v>0</v>
      </c>
      <c r="E89" s="24">
        <v>0</v>
      </c>
      <c r="F89" s="24">
        <v>0.05</v>
      </c>
      <c r="G89" s="20" t="e">
        <f t="shared" si="1"/>
        <v>#DIV/0!</v>
      </c>
    </row>
    <row r="90" spans="1:7" s="4" customFormat="1" ht="47.25" outlineLevel="5" x14ac:dyDescent="0.25">
      <c r="A90" s="22" t="s">
        <v>6</v>
      </c>
      <c r="B90" s="22" t="s">
        <v>558</v>
      </c>
      <c r="C90" s="23" t="s">
        <v>555</v>
      </c>
      <c r="D90" s="24">
        <v>0</v>
      </c>
      <c r="E90" s="24">
        <v>0</v>
      </c>
      <c r="F90" s="24">
        <v>-4.8899999999999997</v>
      </c>
      <c r="G90" s="20" t="e">
        <f t="shared" si="1"/>
        <v>#DIV/0!</v>
      </c>
    </row>
    <row r="91" spans="1:7" s="4" customFormat="1" ht="15.75" outlineLevel="1" x14ac:dyDescent="0.25">
      <c r="A91" s="22" t="s">
        <v>3</v>
      </c>
      <c r="B91" s="22" t="s">
        <v>111</v>
      </c>
      <c r="C91" s="23" t="s">
        <v>112</v>
      </c>
      <c r="D91" s="24">
        <v>18200</v>
      </c>
      <c r="E91" s="24">
        <v>18200</v>
      </c>
      <c r="F91" s="21">
        <f>F92+F96</f>
        <v>41634.39</v>
      </c>
      <c r="G91" s="20">
        <f t="shared" si="1"/>
        <v>228.7603846153846</v>
      </c>
    </row>
    <row r="92" spans="1:7" s="4" customFormat="1" ht="31.5" outlineLevel="1" x14ac:dyDescent="0.25">
      <c r="A92" s="22" t="s">
        <v>3</v>
      </c>
      <c r="B92" s="22" t="s">
        <v>566</v>
      </c>
      <c r="C92" s="23" t="s">
        <v>559</v>
      </c>
      <c r="D92" s="24">
        <v>0</v>
      </c>
      <c r="E92" s="24">
        <v>0</v>
      </c>
      <c r="F92" s="24">
        <v>21894.39</v>
      </c>
      <c r="G92" s="20" t="e">
        <f t="shared" si="1"/>
        <v>#DIV/0!</v>
      </c>
    </row>
    <row r="93" spans="1:7" s="4" customFormat="1" ht="47.25" outlineLevel="1" x14ac:dyDescent="0.25">
      <c r="A93" s="22" t="s">
        <v>3</v>
      </c>
      <c r="B93" s="22" t="s">
        <v>565</v>
      </c>
      <c r="C93" s="23" t="s">
        <v>560</v>
      </c>
      <c r="D93" s="24">
        <v>0</v>
      </c>
      <c r="E93" s="24">
        <v>0</v>
      </c>
      <c r="F93" s="24">
        <v>21894.39</v>
      </c>
      <c r="G93" s="20" t="e">
        <f t="shared" si="1"/>
        <v>#DIV/0!</v>
      </c>
    </row>
    <row r="94" spans="1:7" s="4" customFormat="1" ht="78.75" outlineLevel="1" x14ac:dyDescent="0.25">
      <c r="A94" s="22" t="s">
        <v>6</v>
      </c>
      <c r="B94" s="22" t="s">
        <v>564</v>
      </c>
      <c r="C94" s="23" t="s">
        <v>561</v>
      </c>
      <c r="D94" s="24">
        <v>0</v>
      </c>
      <c r="E94" s="24">
        <v>0</v>
      </c>
      <c r="F94" s="24">
        <v>21604.74</v>
      </c>
      <c r="G94" s="20" t="e">
        <f t="shared" si="1"/>
        <v>#DIV/0!</v>
      </c>
    </row>
    <row r="95" spans="1:7" s="4" customFormat="1" ht="94.5" outlineLevel="1" x14ac:dyDescent="0.25">
      <c r="A95" s="22" t="s">
        <v>6</v>
      </c>
      <c r="B95" s="22" t="s">
        <v>563</v>
      </c>
      <c r="C95" s="25" t="s">
        <v>562</v>
      </c>
      <c r="D95" s="24">
        <v>0</v>
      </c>
      <c r="E95" s="24">
        <v>0</v>
      </c>
      <c r="F95" s="24">
        <v>289.64999999999998</v>
      </c>
      <c r="G95" s="20" t="e">
        <f t="shared" si="1"/>
        <v>#DIV/0!</v>
      </c>
    </row>
    <row r="96" spans="1:7" s="4" customFormat="1" ht="47.25" outlineLevel="2" x14ac:dyDescent="0.25">
      <c r="A96" s="22" t="s">
        <v>110</v>
      </c>
      <c r="B96" s="22" t="s">
        <v>113</v>
      </c>
      <c r="C96" s="23" t="s">
        <v>114</v>
      </c>
      <c r="D96" s="24">
        <v>18200</v>
      </c>
      <c r="E96" s="24">
        <v>18200</v>
      </c>
      <c r="F96" s="21">
        <f>F97</f>
        <v>19740</v>
      </c>
      <c r="G96" s="20">
        <f t="shared" si="1"/>
        <v>108.46153846153845</v>
      </c>
    </row>
    <row r="97" spans="1:7" s="4" customFormat="1" ht="78.75" outlineLevel="3" x14ac:dyDescent="0.25">
      <c r="A97" s="22" t="s">
        <v>110</v>
      </c>
      <c r="B97" s="22" t="s">
        <v>115</v>
      </c>
      <c r="C97" s="23" t="s">
        <v>116</v>
      </c>
      <c r="D97" s="24">
        <v>18200</v>
      </c>
      <c r="E97" s="24">
        <v>18200</v>
      </c>
      <c r="F97" s="21">
        <f>F98</f>
        <v>19740</v>
      </c>
      <c r="G97" s="20">
        <f t="shared" si="1"/>
        <v>108.46153846153845</v>
      </c>
    </row>
    <row r="98" spans="1:7" s="4" customFormat="1" ht="78.75" outlineLevel="4" x14ac:dyDescent="0.25">
      <c r="A98" s="22" t="s">
        <v>110</v>
      </c>
      <c r="B98" s="22" t="s">
        <v>117</v>
      </c>
      <c r="C98" s="23" t="s">
        <v>116</v>
      </c>
      <c r="D98" s="24">
        <v>18200</v>
      </c>
      <c r="E98" s="24">
        <v>18200</v>
      </c>
      <c r="F98" s="21">
        <v>19740</v>
      </c>
      <c r="G98" s="20">
        <f t="shared" si="1"/>
        <v>108.46153846153845</v>
      </c>
    </row>
    <row r="99" spans="1:7" s="4" customFormat="1" ht="47.25" outlineLevel="4" x14ac:dyDescent="0.25">
      <c r="A99" s="22" t="s">
        <v>3</v>
      </c>
      <c r="B99" s="22" t="s">
        <v>574</v>
      </c>
      <c r="C99" s="23" t="s">
        <v>567</v>
      </c>
      <c r="D99" s="24">
        <v>0</v>
      </c>
      <c r="E99" s="24">
        <v>0</v>
      </c>
      <c r="F99" s="21">
        <f>F100</f>
        <v>10</v>
      </c>
      <c r="G99" s="20" t="e">
        <f t="shared" si="1"/>
        <v>#DIV/0!</v>
      </c>
    </row>
    <row r="100" spans="1:7" s="4" customFormat="1" ht="15.75" outlineLevel="4" x14ac:dyDescent="0.25">
      <c r="A100" s="22" t="s">
        <v>3</v>
      </c>
      <c r="B100" s="22" t="s">
        <v>572</v>
      </c>
      <c r="C100" s="23" t="s">
        <v>568</v>
      </c>
      <c r="D100" s="24">
        <v>0</v>
      </c>
      <c r="E100" s="24">
        <v>0</v>
      </c>
      <c r="F100" s="21">
        <f>F101</f>
        <v>10</v>
      </c>
      <c r="G100" s="20" t="e">
        <f t="shared" si="1"/>
        <v>#DIV/0!</v>
      </c>
    </row>
    <row r="101" spans="1:7" s="4" customFormat="1" ht="31.5" outlineLevel="4" x14ac:dyDescent="0.25">
      <c r="A101" s="22" t="s">
        <v>3</v>
      </c>
      <c r="B101" s="22" t="s">
        <v>573</v>
      </c>
      <c r="C101" s="23" t="s">
        <v>569</v>
      </c>
      <c r="D101" s="24">
        <v>0</v>
      </c>
      <c r="E101" s="24">
        <v>0</v>
      </c>
      <c r="F101" s="21">
        <f>F102</f>
        <v>10</v>
      </c>
      <c r="G101" s="20" t="e">
        <f t="shared" si="1"/>
        <v>#DIV/0!</v>
      </c>
    </row>
    <row r="102" spans="1:7" s="4" customFormat="1" ht="47.25" outlineLevel="4" x14ac:dyDescent="0.25">
      <c r="A102" s="22" t="s">
        <v>3</v>
      </c>
      <c r="B102" s="22" t="s">
        <v>575</v>
      </c>
      <c r="C102" s="23" t="s">
        <v>570</v>
      </c>
      <c r="D102" s="24">
        <v>0</v>
      </c>
      <c r="E102" s="24">
        <v>0</v>
      </c>
      <c r="F102" s="21">
        <f>F103</f>
        <v>10</v>
      </c>
      <c r="G102" s="20" t="e">
        <f t="shared" si="1"/>
        <v>#DIV/0!</v>
      </c>
    </row>
    <row r="103" spans="1:7" s="4" customFormat="1" ht="78.75" outlineLevel="4" x14ac:dyDescent="0.25">
      <c r="A103" s="22" t="s">
        <v>3</v>
      </c>
      <c r="B103" s="22" t="s">
        <v>576</v>
      </c>
      <c r="C103" s="23" t="s">
        <v>571</v>
      </c>
      <c r="D103" s="24">
        <v>0</v>
      </c>
      <c r="E103" s="24">
        <v>0</v>
      </c>
      <c r="F103" s="21">
        <f>F104</f>
        <v>10</v>
      </c>
      <c r="G103" s="20" t="e">
        <f t="shared" si="1"/>
        <v>#DIV/0!</v>
      </c>
    </row>
    <row r="104" spans="1:7" s="4" customFormat="1" ht="78.75" outlineLevel="4" x14ac:dyDescent="0.25">
      <c r="A104" s="22" t="s">
        <v>6</v>
      </c>
      <c r="B104" s="22" t="s">
        <v>576</v>
      </c>
      <c r="C104" s="23" t="s">
        <v>571</v>
      </c>
      <c r="D104" s="24">
        <v>0</v>
      </c>
      <c r="E104" s="24">
        <v>0</v>
      </c>
      <c r="F104" s="21">
        <v>10</v>
      </c>
      <c r="G104" s="20" t="e">
        <f t="shared" si="1"/>
        <v>#DIV/0!</v>
      </c>
    </row>
    <row r="105" spans="1:7" s="4" customFormat="1" ht="47.25" outlineLevel="1" x14ac:dyDescent="0.25">
      <c r="A105" s="22" t="s">
        <v>110</v>
      </c>
      <c r="B105" s="22" t="s">
        <v>118</v>
      </c>
      <c r="C105" s="23" t="s">
        <v>119</v>
      </c>
      <c r="D105" s="24">
        <v>19466475</v>
      </c>
      <c r="E105" s="24">
        <v>19466475</v>
      </c>
      <c r="F105" s="21">
        <f>F106+F119</f>
        <v>19931206.609999999</v>
      </c>
      <c r="G105" s="20">
        <f t="shared" si="1"/>
        <v>102.38734341990525</v>
      </c>
    </row>
    <row r="106" spans="1:7" s="4" customFormat="1" ht="94.5" outlineLevel="2" x14ac:dyDescent="0.25">
      <c r="A106" s="22" t="s">
        <v>110</v>
      </c>
      <c r="B106" s="22" t="s">
        <v>120</v>
      </c>
      <c r="C106" s="25" t="s">
        <v>121</v>
      </c>
      <c r="D106" s="24">
        <v>19154500</v>
      </c>
      <c r="E106" s="24">
        <v>19154500</v>
      </c>
      <c r="F106" s="21">
        <f>F107+F111+F115</f>
        <v>19611678.439999998</v>
      </c>
      <c r="G106" s="20">
        <f t="shared" si="1"/>
        <v>102.38679391265759</v>
      </c>
    </row>
    <row r="107" spans="1:7" s="4" customFormat="1" ht="78.75" outlineLevel="3" x14ac:dyDescent="0.25">
      <c r="A107" s="22" t="s">
        <v>110</v>
      </c>
      <c r="B107" s="22" t="s">
        <v>122</v>
      </c>
      <c r="C107" s="23" t="s">
        <v>123</v>
      </c>
      <c r="D107" s="24">
        <v>12318700</v>
      </c>
      <c r="E107" s="24">
        <v>12318700</v>
      </c>
      <c r="F107" s="21">
        <f>F108+F109+F110</f>
        <v>12705958.179999998</v>
      </c>
      <c r="G107" s="20">
        <f t="shared" si="1"/>
        <v>103.14366110060314</v>
      </c>
    </row>
    <row r="108" spans="1:7" s="4" customFormat="1" ht="94.5" outlineLevel="4" x14ac:dyDescent="0.25">
      <c r="A108" s="22" t="s">
        <v>110</v>
      </c>
      <c r="B108" s="22" t="s">
        <v>124</v>
      </c>
      <c r="C108" s="25" t="s">
        <v>125</v>
      </c>
      <c r="D108" s="24">
        <v>0</v>
      </c>
      <c r="E108" s="24">
        <v>0</v>
      </c>
      <c r="F108" s="21">
        <v>6144.45</v>
      </c>
      <c r="G108" s="20" t="e">
        <f t="shared" si="1"/>
        <v>#DIV/0!</v>
      </c>
    </row>
    <row r="109" spans="1:7" s="4" customFormat="1" ht="126" outlineLevel="5" x14ac:dyDescent="0.25">
      <c r="A109" s="22" t="s">
        <v>110</v>
      </c>
      <c r="B109" s="22" t="s">
        <v>126</v>
      </c>
      <c r="C109" s="25" t="s">
        <v>127</v>
      </c>
      <c r="D109" s="24">
        <v>12242254.609999999</v>
      </c>
      <c r="E109" s="24">
        <v>12242254.609999999</v>
      </c>
      <c r="F109" s="21">
        <v>12591672.529999999</v>
      </c>
      <c r="G109" s="20">
        <f t="shared" si="1"/>
        <v>102.85419582529005</v>
      </c>
    </row>
    <row r="110" spans="1:7" s="4" customFormat="1" ht="110.25" outlineLevel="5" x14ac:dyDescent="0.25">
      <c r="A110" s="22" t="s">
        <v>110</v>
      </c>
      <c r="B110" s="22" t="s">
        <v>128</v>
      </c>
      <c r="C110" s="25" t="s">
        <v>129</v>
      </c>
      <c r="D110" s="24">
        <v>76445.39</v>
      </c>
      <c r="E110" s="24">
        <v>76445.39</v>
      </c>
      <c r="F110" s="21">
        <v>108141.2</v>
      </c>
      <c r="G110" s="20">
        <f t="shared" si="1"/>
        <v>141.4620292996085</v>
      </c>
    </row>
    <row r="111" spans="1:7" s="4" customFormat="1" ht="94.5" outlineLevel="3" x14ac:dyDescent="0.25">
      <c r="A111" s="22" t="s">
        <v>110</v>
      </c>
      <c r="B111" s="22" t="s">
        <v>130</v>
      </c>
      <c r="C111" s="25" t="s">
        <v>131</v>
      </c>
      <c r="D111" s="24">
        <v>5559100</v>
      </c>
      <c r="E111" s="24">
        <v>5559100</v>
      </c>
      <c r="F111" s="21">
        <f>F112+F113+F114</f>
        <v>5537149.7199999988</v>
      </c>
      <c r="G111" s="20">
        <f t="shared" si="1"/>
        <v>99.605146876292906</v>
      </c>
    </row>
    <row r="112" spans="1:7" s="4" customFormat="1" ht="94.5" outlineLevel="4" x14ac:dyDescent="0.25">
      <c r="A112" s="22" t="s">
        <v>110</v>
      </c>
      <c r="B112" s="22" t="s">
        <v>132</v>
      </c>
      <c r="C112" s="23" t="s">
        <v>133</v>
      </c>
      <c r="D112" s="24">
        <v>0</v>
      </c>
      <c r="E112" s="24">
        <v>0</v>
      </c>
      <c r="F112" s="21">
        <v>1569301.65</v>
      </c>
      <c r="G112" s="20" t="e">
        <f t="shared" si="1"/>
        <v>#DIV/0!</v>
      </c>
    </row>
    <row r="113" spans="1:7" s="4" customFormat="1" ht="110.25" outlineLevel="5" x14ac:dyDescent="0.25">
      <c r="A113" s="22" t="s">
        <v>110</v>
      </c>
      <c r="B113" s="22" t="s">
        <v>134</v>
      </c>
      <c r="C113" s="25" t="s">
        <v>135</v>
      </c>
      <c r="D113" s="24">
        <v>5556107.5700000003</v>
      </c>
      <c r="E113" s="24">
        <v>5556107.5700000003</v>
      </c>
      <c r="F113" s="21">
        <v>3960895.8</v>
      </c>
      <c r="G113" s="20">
        <f t="shared" si="1"/>
        <v>71.289040935541124</v>
      </c>
    </row>
    <row r="114" spans="1:7" s="4" customFormat="1" ht="94.5" outlineLevel="5" x14ac:dyDescent="0.25">
      <c r="A114" s="22" t="s">
        <v>110</v>
      </c>
      <c r="B114" s="22" t="s">
        <v>136</v>
      </c>
      <c r="C114" s="25" t="s">
        <v>137</v>
      </c>
      <c r="D114" s="24">
        <v>2992.43</v>
      </c>
      <c r="E114" s="24">
        <v>2992.43</v>
      </c>
      <c r="F114" s="21">
        <v>6952.27</v>
      </c>
      <c r="G114" s="20">
        <f t="shared" si="1"/>
        <v>232.32857577286688</v>
      </c>
    </row>
    <row r="115" spans="1:7" s="4" customFormat="1" ht="47.25" outlineLevel="3" x14ac:dyDescent="0.25">
      <c r="A115" s="22" t="s">
        <v>110</v>
      </c>
      <c r="B115" s="22" t="s">
        <v>138</v>
      </c>
      <c r="C115" s="23" t="s">
        <v>139</v>
      </c>
      <c r="D115" s="24">
        <v>1276700</v>
      </c>
      <c r="E115" s="24">
        <v>1276700</v>
      </c>
      <c r="F115" s="21">
        <f>F116+F117+F118</f>
        <v>1368570.54</v>
      </c>
      <c r="G115" s="20">
        <f t="shared" si="1"/>
        <v>107.19593796506619</v>
      </c>
    </row>
    <row r="116" spans="1:7" s="4" customFormat="1" ht="47.25" outlineLevel="4" x14ac:dyDescent="0.25">
      <c r="A116" s="22" t="s">
        <v>110</v>
      </c>
      <c r="B116" s="22" t="s">
        <v>140</v>
      </c>
      <c r="C116" s="23" t="s">
        <v>141</v>
      </c>
      <c r="D116" s="24">
        <v>0</v>
      </c>
      <c r="E116" s="24">
        <v>0</v>
      </c>
      <c r="F116" s="21">
        <v>5021</v>
      </c>
      <c r="G116" s="20" t="e">
        <f t="shared" si="1"/>
        <v>#DIV/0!</v>
      </c>
    </row>
    <row r="117" spans="1:7" s="4" customFormat="1" ht="78.75" outlineLevel="5" x14ac:dyDescent="0.25">
      <c r="A117" s="22" t="s">
        <v>110</v>
      </c>
      <c r="B117" s="22" t="s">
        <v>142</v>
      </c>
      <c r="C117" s="23" t="s">
        <v>143</v>
      </c>
      <c r="D117" s="24">
        <v>1275920</v>
      </c>
      <c r="E117" s="24">
        <v>1275920</v>
      </c>
      <c r="F117" s="21">
        <v>1360022.09</v>
      </c>
      <c r="G117" s="20">
        <f t="shared" si="1"/>
        <v>106.59148614333188</v>
      </c>
    </row>
    <row r="118" spans="1:7" s="4" customFormat="1" ht="63" outlineLevel="5" x14ac:dyDescent="0.25">
      <c r="A118" s="22" t="s">
        <v>110</v>
      </c>
      <c r="B118" s="22" t="s">
        <v>144</v>
      </c>
      <c r="C118" s="23" t="s">
        <v>145</v>
      </c>
      <c r="D118" s="24">
        <v>780</v>
      </c>
      <c r="E118" s="24">
        <v>780</v>
      </c>
      <c r="F118" s="21">
        <v>3527.45</v>
      </c>
      <c r="G118" s="20">
        <f t="shared" si="1"/>
        <v>452.23717948717945</v>
      </c>
    </row>
    <row r="119" spans="1:7" s="4" customFormat="1" ht="94.5" outlineLevel="2" x14ac:dyDescent="0.25">
      <c r="A119" s="22" t="s">
        <v>110</v>
      </c>
      <c r="B119" s="22" t="s">
        <v>146</v>
      </c>
      <c r="C119" s="25" t="s">
        <v>147</v>
      </c>
      <c r="D119" s="24">
        <v>311975</v>
      </c>
      <c r="E119" s="24">
        <v>311975</v>
      </c>
      <c r="F119" s="21">
        <f>F120</f>
        <v>319528.17</v>
      </c>
      <c r="G119" s="20">
        <f t="shared" si="1"/>
        <v>102.42108181745331</v>
      </c>
    </row>
    <row r="120" spans="1:7" s="4" customFormat="1" ht="94.5" outlineLevel="3" x14ac:dyDescent="0.25">
      <c r="A120" s="22" t="s">
        <v>110</v>
      </c>
      <c r="B120" s="22" t="s">
        <v>148</v>
      </c>
      <c r="C120" s="25" t="s">
        <v>149</v>
      </c>
      <c r="D120" s="24">
        <v>311975</v>
      </c>
      <c r="E120" s="24">
        <v>311975</v>
      </c>
      <c r="F120" s="21">
        <f>F121</f>
        <v>319528.17</v>
      </c>
      <c r="G120" s="20">
        <f t="shared" si="1"/>
        <v>102.42108181745331</v>
      </c>
    </row>
    <row r="121" spans="1:7" s="4" customFormat="1" ht="94.5" outlineLevel="3" x14ac:dyDescent="0.25">
      <c r="A121" s="22" t="s">
        <v>110</v>
      </c>
      <c r="B121" s="22" t="s">
        <v>150</v>
      </c>
      <c r="C121" s="23" t="s">
        <v>151</v>
      </c>
      <c r="D121" s="24">
        <v>311975</v>
      </c>
      <c r="E121" s="24">
        <v>311975</v>
      </c>
      <c r="F121" s="21">
        <v>319528.17</v>
      </c>
      <c r="G121" s="20">
        <f t="shared" si="1"/>
        <v>102.42108181745331</v>
      </c>
    </row>
    <row r="122" spans="1:7" s="4" customFormat="1" ht="31.5" outlineLevel="1" x14ac:dyDescent="0.25">
      <c r="A122" s="22" t="s">
        <v>152</v>
      </c>
      <c r="B122" s="22" t="s">
        <v>153</v>
      </c>
      <c r="C122" s="23" t="s">
        <v>154</v>
      </c>
      <c r="D122" s="24">
        <v>15388600</v>
      </c>
      <c r="E122" s="24">
        <v>15388600</v>
      </c>
      <c r="F122" s="21">
        <f>F123</f>
        <v>15388578.189999999</v>
      </c>
      <c r="G122" s="20">
        <f t="shared" si="1"/>
        <v>99.999858271707623</v>
      </c>
    </row>
    <row r="123" spans="1:7" s="4" customFormat="1" ht="15.75" outlineLevel="2" x14ac:dyDescent="0.25">
      <c r="A123" s="22" t="s">
        <v>152</v>
      </c>
      <c r="B123" s="22" t="s">
        <v>155</v>
      </c>
      <c r="C123" s="23" t="s">
        <v>156</v>
      </c>
      <c r="D123" s="24">
        <v>15388600</v>
      </c>
      <c r="E123" s="24">
        <v>15388600</v>
      </c>
      <c r="F123" s="21">
        <f>F124+F126+F128</f>
        <v>15388578.189999999</v>
      </c>
      <c r="G123" s="20">
        <f t="shared" si="1"/>
        <v>99.999858271707623</v>
      </c>
    </row>
    <row r="124" spans="1:7" s="4" customFormat="1" ht="31.5" outlineLevel="3" x14ac:dyDescent="0.25">
      <c r="A124" s="22" t="s">
        <v>152</v>
      </c>
      <c r="B124" s="22" t="s">
        <v>157</v>
      </c>
      <c r="C124" s="23" t="s">
        <v>158</v>
      </c>
      <c r="D124" s="24">
        <v>972900</v>
      </c>
      <c r="E124" s="24">
        <v>972900</v>
      </c>
      <c r="F124" s="21">
        <f>F125</f>
        <v>972874.75</v>
      </c>
      <c r="G124" s="20">
        <f t="shared" si="1"/>
        <v>99.997404666461094</v>
      </c>
    </row>
    <row r="125" spans="1:7" s="4" customFormat="1" ht="78.75" outlineLevel="4" x14ac:dyDescent="0.25">
      <c r="A125" s="22" t="s">
        <v>152</v>
      </c>
      <c r="B125" s="22" t="s">
        <v>159</v>
      </c>
      <c r="C125" s="23" t="s">
        <v>160</v>
      </c>
      <c r="D125" s="24">
        <v>972900</v>
      </c>
      <c r="E125" s="24">
        <v>972900</v>
      </c>
      <c r="F125" s="21">
        <v>972874.75</v>
      </c>
      <c r="G125" s="20">
        <f t="shared" si="1"/>
        <v>99.997404666461094</v>
      </c>
    </row>
    <row r="126" spans="1:7" s="4" customFormat="1" ht="31.5" outlineLevel="3" x14ac:dyDescent="0.25">
      <c r="A126" s="22" t="s">
        <v>152</v>
      </c>
      <c r="B126" s="22" t="s">
        <v>161</v>
      </c>
      <c r="C126" s="23" t="s">
        <v>162</v>
      </c>
      <c r="D126" s="24">
        <v>2964500</v>
      </c>
      <c r="E126" s="24">
        <v>2964500</v>
      </c>
      <c r="F126" s="21">
        <f>F127</f>
        <v>2964549.59</v>
      </c>
      <c r="G126" s="20">
        <f t="shared" si="1"/>
        <v>100.00167279473773</v>
      </c>
    </row>
    <row r="127" spans="1:7" s="4" customFormat="1" ht="63" outlineLevel="4" x14ac:dyDescent="0.25">
      <c r="A127" s="22" t="s">
        <v>152</v>
      </c>
      <c r="B127" s="22" t="s">
        <v>163</v>
      </c>
      <c r="C127" s="23" t="s">
        <v>164</v>
      </c>
      <c r="D127" s="24">
        <v>2964500</v>
      </c>
      <c r="E127" s="24">
        <v>2964500</v>
      </c>
      <c r="F127" s="21">
        <v>2964549.59</v>
      </c>
      <c r="G127" s="20">
        <f t="shared" si="1"/>
        <v>100.00167279473773</v>
      </c>
    </row>
    <row r="128" spans="1:7" s="4" customFormat="1" ht="31.5" outlineLevel="3" x14ac:dyDescent="0.25">
      <c r="A128" s="22" t="s">
        <v>152</v>
      </c>
      <c r="B128" s="22" t="s">
        <v>165</v>
      </c>
      <c r="C128" s="23" t="s">
        <v>166</v>
      </c>
      <c r="D128" s="24">
        <v>11451200</v>
      </c>
      <c r="E128" s="24">
        <v>11451200</v>
      </c>
      <c r="F128" s="21">
        <f>F129</f>
        <v>11451153.85</v>
      </c>
      <c r="G128" s="20">
        <f t="shared" si="1"/>
        <v>99.99959698546877</v>
      </c>
    </row>
    <row r="129" spans="1:7" s="4" customFormat="1" ht="15.75" outlineLevel="4" x14ac:dyDescent="0.25">
      <c r="A129" s="22" t="s">
        <v>152</v>
      </c>
      <c r="B129" s="22" t="s">
        <v>167</v>
      </c>
      <c r="C129" s="23" t="s">
        <v>168</v>
      </c>
      <c r="D129" s="24">
        <v>11451200</v>
      </c>
      <c r="E129" s="24">
        <v>11451200</v>
      </c>
      <c r="F129" s="21">
        <f>F130</f>
        <v>11451153.85</v>
      </c>
      <c r="G129" s="20">
        <f t="shared" si="1"/>
        <v>99.99959698546877</v>
      </c>
    </row>
    <row r="130" spans="1:7" s="4" customFormat="1" ht="63" outlineLevel="5" x14ac:dyDescent="0.25">
      <c r="A130" s="22" t="s">
        <v>152</v>
      </c>
      <c r="B130" s="22" t="s">
        <v>169</v>
      </c>
      <c r="C130" s="23" t="s">
        <v>170</v>
      </c>
      <c r="D130" s="24">
        <v>11451200</v>
      </c>
      <c r="E130" s="24">
        <v>11451200</v>
      </c>
      <c r="F130" s="21">
        <v>11451153.85</v>
      </c>
      <c r="G130" s="20">
        <f t="shared" si="1"/>
        <v>99.99959698546877</v>
      </c>
    </row>
    <row r="131" spans="1:7" s="4" customFormat="1" ht="31.5" outlineLevel="1" x14ac:dyDescent="0.25">
      <c r="A131" s="22" t="s">
        <v>3</v>
      </c>
      <c r="B131" s="22" t="s">
        <v>171</v>
      </c>
      <c r="C131" s="23" t="s">
        <v>172</v>
      </c>
      <c r="D131" s="24">
        <v>17859600</v>
      </c>
      <c r="E131" s="24">
        <v>17859600</v>
      </c>
      <c r="F131" s="21">
        <f>F132+F135</f>
        <v>17848254.219999999</v>
      </c>
      <c r="G131" s="20">
        <f t="shared" si="1"/>
        <v>99.936472373401415</v>
      </c>
    </row>
    <row r="132" spans="1:7" s="4" customFormat="1" ht="15.75" outlineLevel="2" x14ac:dyDescent="0.25">
      <c r="A132" s="22" t="s">
        <v>110</v>
      </c>
      <c r="B132" s="22" t="s">
        <v>173</v>
      </c>
      <c r="C132" s="23" t="s">
        <v>174</v>
      </c>
      <c r="D132" s="24">
        <v>1657600</v>
      </c>
      <c r="E132" s="24">
        <v>1657600</v>
      </c>
      <c r="F132" s="21">
        <f>F133</f>
        <v>1657654.8</v>
      </c>
      <c r="G132" s="20">
        <f t="shared" si="1"/>
        <v>100.00330598455598</v>
      </c>
    </row>
    <row r="133" spans="1:7" s="4" customFormat="1" ht="15.75" outlineLevel="3" x14ac:dyDescent="0.25">
      <c r="A133" s="22" t="s">
        <v>110</v>
      </c>
      <c r="B133" s="22" t="s">
        <v>175</v>
      </c>
      <c r="C133" s="23" t="s">
        <v>176</v>
      </c>
      <c r="D133" s="24">
        <v>1657600</v>
      </c>
      <c r="E133" s="24">
        <v>1657600</v>
      </c>
      <c r="F133" s="21">
        <f>F134</f>
        <v>1657654.8</v>
      </c>
      <c r="G133" s="20">
        <f t="shared" si="1"/>
        <v>100.00330598455598</v>
      </c>
    </row>
    <row r="134" spans="1:7" s="4" customFormat="1" ht="47.25" outlineLevel="4" x14ac:dyDescent="0.25">
      <c r="A134" s="22" t="s">
        <v>110</v>
      </c>
      <c r="B134" s="22" t="s">
        <v>177</v>
      </c>
      <c r="C134" s="23" t="s">
        <v>178</v>
      </c>
      <c r="D134" s="24">
        <v>1657600</v>
      </c>
      <c r="E134" s="24">
        <v>1657600</v>
      </c>
      <c r="F134" s="21">
        <v>1657654.8</v>
      </c>
      <c r="G134" s="20">
        <f t="shared" si="1"/>
        <v>100.00330598455598</v>
      </c>
    </row>
    <row r="135" spans="1:7" s="4" customFormat="1" ht="15.75" outlineLevel="2" x14ac:dyDescent="0.25">
      <c r="A135" s="22" t="s">
        <v>3</v>
      </c>
      <c r="B135" s="22" t="s">
        <v>179</v>
      </c>
      <c r="C135" s="23" t="s">
        <v>180</v>
      </c>
      <c r="D135" s="24">
        <v>16202000</v>
      </c>
      <c r="E135" s="24">
        <v>16202000</v>
      </c>
      <c r="F135" s="21">
        <f>F136</f>
        <v>16190599.42</v>
      </c>
      <c r="G135" s="20">
        <f t="shared" si="1"/>
        <v>99.929634736452286</v>
      </c>
    </row>
    <row r="136" spans="1:7" s="4" customFormat="1" ht="15.75" outlineLevel="3" x14ac:dyDescent="0.25">
      <c r="A136" s="22" t="s">
        <v>3</v>
      </c>
      <c r="B136" s="22" t="s">
        <v>181</v>
      </c>
      <c r="C136" s="23" t="s">
        <v>182</v>
      </c>
      <c r="D136" s="24">
        <v>16202000</v>
      </c>
      <c r="E136" s="24">
        <v>16202000</v>
      </c>
      <c r="F136" s="21">
        <f>F137</f>
        <v>16190599.42</v>
      </c>
      <c r="G136" s="20">
        <f t="shared" ref="G136:G198" si="2">F136/E136*100</f>
        <v>99.929634736452286</v>
      </c>
    </row>
    <row r="137" spans="1:7" s="4" customFormat="1" ht="31.5" outlineLevel="4" x14ac:dyDescent="0.25">
      <c r="A137" s="22" t="s">
        <v>3</v>
      </c>
      <c r="B137" s="22" t="s">
        <v>183</v>
      </c>
      <c r="C137" s="23" t="s">
        <v>184</v>
      </c>
      <c r="D137" s="24">
        <v>16202000</v>
      </c>
      <c r="E137" s="24">
        <v>16202000</v>
      </c>
      <c r="F137" s="21">
        <f>F138+F139</f>
        <v>16190599.42</v>
      </c>
      <c r="G137" s="20">
        <f t="shared" si="2"/>
        <v>99.929634736452286</v>
      </c>
    </row>
    <row r="138" spans="1:7" s="4" customFormat="1" ht="31.5" outlineLevel="7" x14ac:dyDescent="0.25">
      <c r="A138" s="22" t="s">
        <v>185</v>
      </c>
      <c r="B138" s="22" t="s">
        <v>183</v>
      </c>
      <c r="C138" s="23" t="s">
        <v>184</v>
      </c>
      <c r="D138" s="24">
        <v>2000</v>
      </c>
      <c r="E138" s="24">
        <v>2000</v>
      </c>
      <c r="F138" s="21">
        <v>1982.01</v>
      </c>
      <c r="G138" s="20">
        <f t="shared" si="2"/>
        <v>99.100499999999997</v>
      </c>
    </row>
    <row r="139" spans="1:7" s="4" customFormat="1" ht="31.5" outlineLevel="7" x14ac:dyDescent="0.25">
      <c r="A139" s="22" t="s">
        <v>110</v>
      </c>
      <c r="B139" s="22" t="s">
        <v>183</v>
      </c>
      <c r="C139" s="23" t="s">
        <v>184</v>
      </c>
      <c r="D139" s="24">
        <v>16200000</v>
      </c>
      <c r="E139" s="24">
        <v>16200000</v>
      </c>
      <c r="F139" s="21">
        <v>16188617.41</v>
      </c>
      <c r="G139" s="20">
        <f t="shared" si="2"/>
        <v>99.929737098765443</v>
      </c>
    </row>
    <row r="140" spans="1:7" s="4" customFormat="1" ht="31.5" outlineLevel="1" x14ac:dyDescent="0.25">
      <c r="A140" s="22" t="s">
        <v>110</v>
      </c>
      <c r="B140" s="22" t="s">
        <v>186</v>
      </c>
      <c r="C140" s="23" t="s">
        <v>187</v>
      </c>
      <c r="D140" s="24">
        <v>1706800</v>
      </c>
      <c r="E140" s="24">
        <v>1706800</v>
      </c>
      <c r="F140" s="21">
        <f>F141+F146+F143</f>
        <v>1702970.52</v>
      </c>
      <c r="G140" s="20">
        <f t="shared" si="2"/>
        <v>99.775633934848841</v>
      </c>
    </row>
    <row r="141" spans="1:7" s="4" customFormat="1" ht="15.75" outlineLevel="2" x14ac:dyDescent="0.25">
      <c r="A141" s="22" t="s">
        <v>110</v>
      </c>
      <c r="B141" s="22" t="s">
        <v>188</v>
      </c>
      <c r="C141" s="23" t="s">
        <v>189</v>
      </c>
      <c r="D141" s="24">
        <v>228900</v>
      </c>
      <c r="E141" s="24">
        <v>228900</v>
      </c>
      <c r="F141" s="21">
        <f>F142</f>
        <v>228936.1</v>
      </c>
      <c r="G141" s="20">
        <f t="shared" si="2"/>
        <v>100.01577107907383</v>
      </c>
    </row>
    <row r="142" spans="1:7" s="4" customFormat="1" ht="31.5" outlineLevel="3" x14ac:dyDescent="0.25">
      <c r="A142" s="22" t="s">
        <v>110</v>
      </c>
      <c r="B142" s="22" t="s">
        <v>190</v>
      </c>
      <c r="C142" s="23" t="s">
        <v>191</v>
      </c>
      <c r="D142" s="24">
        <v>228900</v>
      </c>
      <c r="E142" s="24">
        <v>228900</v>
      </c>
      <c r="F142" s="21">
        <v>228936.1</v>
      </c>
      <c r="G142" s="20">
        <f t="shared" si="2"/>
        <v>100.01577107907383</v>
      </c>
    </row>
    <row r="143" spans="1:7" s="4" customFormat="1" ht="94.5" outlineLevel="2" x14ac:dyDescent="0.25">
      <c r="A143" s="22" t="s">
        <v>110</v>
      </c>
      <c r="B143" s="22" t="s">
        <v>192</v>
      </c>
      <c r="C143" s="25" t="s">
        <v>193</v>
      </c>
      <c r="D143" s="24">
        <v>791300</v>
      </c>
      <c r="E143" s="24">
        <v>791300</v>
      </c>
      <c r="F143" s="21">
        <f>F144</f>
        <v>791289</v>
      </c>
      <c r="G143" s="20">
        <f t="shared" si="2"/>
        <v>99.998609882471882</v>
      </c>
    </row>
    <row r="144" spans="1:7" s="4" customFormat="1" ht="110.25" outlineLevel="3" x14ac:dyDescent="0.25">
      <c r="A144" s="22" t="s">
        <v>110</v>
      </c>
      <c r="B144" s="22" t="s">
        <v>194</v>
      </c>
      <c r="C144" s="25" t="s">
        <v>195</v>
      </c>
      <c r="D144" s="24">
        <v>791300</v>
      </c>
      <c r="E144" s="24">
        <v>791300</v>
      </c>
      <c r="F144" s="21">
        <f>F145</f>
        <v>791289</v>
      </c>
      <c r="G144" s="20">
        <f t="shared" si="2"/>
        <v>99.998609882471882</v>
      </c>
    </row>
    <row r="145" spans="1:7" s="4" customFormat="1" ht="110.25" outlineLevel="4" x14ac:dyDescent="0.25">
      <c r="A145" s="22" t="s">
        <v>110</v>
      </c>
      <c r="B145" s="22" t="s">
        <v>196</v>
      </c>
      <c r="C145" s="25" t="s">
        <v>197</v>
      </c>
      <c r="D145" s="24">
        <v>791300</v>
      </c>
      <c r="E145" s="24">
        <v>791300</v>
      </c>
      <c r="F145" s="21">
        <v>791289</v>
      </c>
      <c r="G145" s="20">
        <f t="shared" si="2"/>
        <v>99.998609882471882</v>
      </c>
    </row>
    <row r="146" spans="1:7" s="4" customFormat="1" ht="31.5" outlineLevel="2" x14ac:dyDescent="0.25">
      <c r="A146" s="22" t="s">
        <v>110</v>
      </c>
      <c r="B146" s="22" t="s">
        <v>198</v>
      </c>
      <c r="C146" s="23" t="s">
        <v>199</v>
      </c>
      <c r="D146" s="24">
        <v>686600</v>
      </c>
      <c r="E146" s="24">
        <v>686600</v>
      </c>
      <c r="F146" s="21">
        <f>F147+F149</f>
        <v>682745.41999999993</v>
      </c>
      <c r="G146" s="20">
        <f t="shared" si="2"/>
        <v>99.438598893096412</v>
      </c>
    </row>
    <row r="147" spans="1:7" s="4" customFormat="1" ht="47.25" outlineLevel="3" x14ac:dyDescent="0.25">
      <c r="A147" s="22" t="s">
        <v>110</v>
      </c>
      <c r="B147" s="22" t="s">
        <v>200</v>
      </c>
      <c r="C147" s="23" t="s">
        <v>201</v>
      </c>
      <c r="D147" s="24">
        <v>655000</v>
      </c>
      <c r="E147" s="24">
        <v>655000</v>
      </c>
      <c r="F147" s="21">
        <f>F148</f>
        <v>651235.31999999995</v>
      </c>
      <c r="G147" s="20">
        <f t="shared" si="2"/>
        <v>99.425239694656469</v>
      </c>
    </row>
    <row r="148" spans="1:7" s="4" customFormat="1" ht="63" outlineLevel="4" x14ac:dyDescent="0.25">
      <c r="A148" s="22" t="s">
        <v>110</v>
      </c>
      <c r="B148" s="22" t="s">
        <v>202</v>
      </c>
      <c r="C148" s="23" t="s">
        <v>203</v>
      </c>
      <c r="D148" s="24">
        <v>655000</v>
      </c>
      <c r="E148" s="24">
        <v>655000</v>
      </c>
      <c r="F148" s="21">
        <v>651235.31999999995</v>
      </c>
      <c r="G148" s="20">
        <f t="shared" si="2"/>
        <v>99.425239694656469</v>
      </c>
    </row>
    <row r="149" spans="1:7" s="4" customFormat="1" ht="63" outlineLevel="3" x14ac:dyDescent="0.25">
      <c r="A149" s="22" t="s">
        <v>110</v>
      </c>
      <c r="B149" s="22" t="s">
        <v>204</v>
      </c>
      <c r="C149" s="23" t="s">
        <v>205</v>
      </c>
      <c r="D149" s="24">
        <v>31600</v>
      </c>
      <c r="E149" s="24">
        <v>31600</v>
      </c>
      <c r="F149" s="21">
        <f>F150</f>
        <v>31510.1</v>
      </c>
      <c r="G149" s="20">
        <f t="shared" si="2"/>
        <v>99.715506329113921</v>
      </c>
    </row>
    <row r="150" spans="1:7" s="4" customFormat="1" ht="63" outlineLevel="4" x14ac:dyDescent="0.25">
      <c r="A150" s="22" t="s">
        <v>110</v>
      </c>
      <c r="B150" s="22" t="s">
        <v>206</v>
      </c>
      <c r="C150" s="23" t="s">
        <v>207</v>
      </c>
      <c r="D150" s="24">
        <v>31600</v>
      </c>
      <c r="E150" s="24">
        <v>31600</v>
      </c>
      <c r="F150" s="21">
        <v>31510.1</v>
      </c>
      <c r="G150" s="20">
        <f t="shared" si="2"/>
        <v>99.715506329113921</v>
      </c>
    </row>
    <row r="151" spans="1:7" s="4" customFormat="1" ht="15.75" outlineLevel="1" x14ac:dyDescent="0.25">
      <c r="A151" s="22" t="s">
        <v>3</v>
      </c>
      <c r="B151" s="22" t="s">
        <v>208</v>
      </c>
      <c r="C151" s="23" t="s">
        <v>209</v>
      </c>
      <c r="D151" s="24">
        <v>304425</v>
      </c>
      <c r="E151" s="24">
        <v>304425</v>
      </c>
      <c r="F151" s="21">
        <f>F152+F168+F169+F174+F179</f>
        <v>343361.05000000005</v>
      </c>
      <c r="G151" s="20">
        <f t="shared" si="2"/>
        <v>112.79003038515236</v>
      </c>
    </row>
    <row r="152" spans="1:7" s="4" customFormat="1" ht="47.25" outlineLevel="2" x14ac:dyDescent="0.25">
      <c r="A152" s="22" t="s">
        <v>3</v>
      </c>
      <c r="B152" s="22" t="s">
        <v>210</v>
      </c>
      <c r="C152" s="23" t="s">
        <v>211</v>
      </c>
      <c r="D152" s="24">
        <v>21085</v>
      </c>
      <c r="E152" s="24">
        <v>21085</v>
      </c>
      <c r="F152" s="21">
        <f>F153+F155+F157+F159+F163</f>
        <v>21258.100000000002</v>
      </c>
      <c r="G152" s="20">
        <f t="shared" si="2"/>
        <v>100.82096276974153</v>
      </c>
    </row>
    <row r="153" spans="1:7" s="4" customFormat="1" ht="63" outlineLevel="3" x14ac:dyDescent="0.25">
      <c r="A153" s="22" t="s">
        <v>212</v>
      </c>
      <c r="B153" s="22" t="s">
        <v>213</v>
      </c>
      <c r="C153" s="23" t="s">
        <v>214</v>
      </c>
      <c r="D153" s="24">
        <v>4100</v>
      </c>
      <c r="E153" s="24">
        <v>4100</v>
      </c>
      <c r="F153" s="21">
        <f>F154</f>
        <v>4223.26</v>
      </c>
      <c r="G153" s="20">
        <f t="shared" si="2"/>
        <v>103.00634146341463</v>
      </c>
    </row>
    <row r="154" spans="1:7" s="4" customFormat="1" ht="94.5" outlineLevel="4" x14ac:dyDescent="0.25">
      <c r="A154" s="22" t="s">
        <v>212</v>
      </c>
      <c r="B154" s="22" t="s">
        <v>215</v>
      </c>
      <c r="C154" s="25" t="s">
        <v>216</v>
      </c>
      <c r="D154" s="24">
        <v>4100</v>
      </c>
      <c r="E154" s="24">
        <v>4100</v>
      </c>
      <c r="F154" s="21">
        <v>4223.26</v>
      </c>
      <c r="G154" s="20">
        <f t="shared" si="2"/>
        <v>103.00634146341463</v>
      </c>
    </row>
    <row r="155" spans="1:7" s="4" customFormat="1" ht="94.5" outlineLevel="3" x14ac:dyDescent="0.25">
      <c r="A155" s="22" t="s">
        <v>212</v>
      </c>
      <c r="B155" s="22" t="s">
        <v>217</v>
      </c>
      <c r="C155" s="23" t="s">
        <v>218</v>
      </c>
      <c r="D155" s="24">
        <v>8700</v>
      </c>
      <c r="E155" s="24">
        <v>8700</v>
      </c>
      <c r="F155" s="21">
        <f>F156</f>
        <v>8750</v>
      </c>
      <c r="G155" s="20">
        <f t="shared" si="2"/>
        <v>100.57471264367817</v>
      </c>
    </row>
    <row r="156" spans="1:7" s="4" customFormat="1" ht="126" outlineLevel="4" x14ac:dyDescent="0.25">
      <c r="A156" s="22" t="s">
        <v>212</v>
      </c>
      <c r="B156" s="22" t="s">
        <v>219</v>
      </c>
      <c r="C156" s="25" t="s">
        <v>220</v>
      </c>
      <c r="D156" s="24">
        <v>8700</v>
      </c>
      <c r="E156" s="24">
        <v>8700</v>
      </c>
      <c r="F156" s="21">
        <v>8750</v>
      </c>
      <c r="G156" s="20">
        <f t="shared" si="2"/>
        <v>100.57471264367817</v>
      </c>
    </row>
    <row r="157" spans="1:7" s="4" customFormat="1" ht="63" outlineLevel="3" x14ac:dyDescent="0.25">
      <c r="A157" s="22" t="s">
        <v>212</v>
      </c>
      <c r="B157" s="22" t="s">
        <v>221</v>
      </c>
      <c r="C157" s="23" t="s">
        <v>222</v>
      </c>
      <c r="D157" s="24">
        <v>1000</v>
      </c>
      <c r="E157" s="24">
        <v>1000</v>
      </c>
      <c r="F157" s="21">
        <f>F158</f>
        <v>1000</v>
      </c>
      <c r="G157" s="20">
        <f t="shared" si="2"/>
        <v>100</v>
      </c>
    </row>
    <row r="158" spans="1:7" s="4" customFormat="1" ht="94.5" outlineLevel="4" x14ac:dyDescent="0.25">
      <c r="A158" s="22" t="s">
        <v>212</v>
      </c>
      <c r="B158" s="22" t="s">
        <v>223</v>
      </c>
      <c r="C158" s="25" t="s">
        <v>224</v>
      </c>
      <c r="D158" s="24">
        <v>1000</v>
      </c>
      <c r="E158" s="24">
        <v>1000</v>
      </c>
      <c r="F158" s="21">
        <v>1000</v>
      </c>
      <c r="G158" s="20">
        <f t="shared" si="2"/>
        <v>100</v>
      </c>
    </row>
    <row r="159" spans="1:7" s="4" customFormat="1" ht="63" outlineLevel="3" x14ac:dyDescent="0.25">
      <c r="A159" s="22" t="s">
        <v>3</v>
      </c>
      <c r="B159" s="22" t="s">
        <v>225</v>
      </c>
      <c r="C159" s="23" t="s">
        <v>226</v>
      </c>
      <c r="D159" s="24">
        <v>1250</v>
      </c>
      <c r="E159" s="24">
        <v>1250</v>
      </c>
      <c r="F159" s="21">
        <f>F160</f>
        <v>1249.96</v>
      </c>
      <c r="G159" s="20">
        <f t="shared" si="2"/>
        <v>99.996800000000007</v>
      </c>
    </row>
    <row r="160" spans="1:7" s="4" customFormat="1" ht="94.5" outlineLevel="4" x14ac:dyDescent="0.25">
      <c r="A160" s="22" t="s">
        <v>3</v>
      </c>
      <c r="B160" s="22" t="s">
        <v>227</v>
      </c>
      <c r="C160" s="25" t="s">
        <v>228</v>
      </c>
      <c r="D160" s="24">
        <v>1250</v>
      </c>
      <c r="E160" s="24">
        <v>1250</v>
      </c>
      <c r="F160" s="21">
        <f>F161+F162</f>
        <v>1249.96</v>
      </c>
      <c r="G160" s="20">
        <f t="shared" si="2"/>
        <v>99.996800000000007</v>
      </c>
    </row>
    <row r="161" spans="1:7" s="4" customFormat="1" ht="94.5" outlineLevel="7" x14ac:dyDescent="0.25">
      <c r="A161" s="22" t="s">
        <v>212</v>
      </c>
      <c r="B161" s="22" t="s">
        <v>227</v>
      </c>
      <c r="C161" s="25" t="s">
        <v>228</v>
      </c>
      <c r="D161" s="24">
        <v>1000</v>
      </c>
      <c r="E161" s="24">
        <v>1000</v>
      </c>
      <c r="F161" s="21">
        <v>1000</v>
      </c>
      <c r="G161" s="20">
        <f t="shared" si="2"/>
        <v>100</v>
      </c>
    </row>
    <row r="162" spans="1:7" s="4" customFormat="1" ht="94.5" outlineLevel="7" x14ac:dyDescent="0.25">
      <c r="A162" s="22" t="s">
        <v>229</v>
      </c>
      <c r="B162" s="22" t="s">
        <v>227</v>
      </c>
      <c r="C162" s="25" t="s">
        <v>228</v>
      </c>
      <c r="D162" s="24">
        <v>250</v>
      </c>
      <c r="E162" s="24">
        <v>250</v>
      </c>
      <c r="F162" s="21">
        <v>249.96</v>
      </c>
      <c r="G162" s="20">
        <f t="shared" si="2"/>
        <v>99.984000000000009</v>
      </c>
    </row>
    <row r="163" spans="1:7" s="4" customFormat="1" ht="78.75" outlineLevel="3" x14ac:dyDescent="0.25">
      <c r="A163" s="22" t="s">
        <v>3</v>
      </c>
      <c r="B163" s="22" t="s">
        <v>230</v>
      </c>
      <c r="C163" s="23" t="s">
        <v>231</v>
      </c>
      <c r="D163" s="24">
        <v>6035</v>
      </c>
      <c r="E163" s="24">
        <v>6035</v>
      </c>
      <c r="F163" s="21">
        <f>F164</f>
        <v>6034.88</v>
      </c>
      <c r="G163" s="20">
        <f t="shared" si="2"/>
        <v>99.998011599005793</v>
      </c>
    </row>
    <row r="164" spans="1:7" s="4" customFormat="1" ht="110.25" outlineLevel="4" x14ac:dyDescent="0.25">
      <c r="A164" s="22" t="s">
        <v>3</v>
      </c>
      <c r="B164" s="22" t="s">
        <v>232</v>
      </c>
      <c r="C164" s="25" t="s">
        <v>233</v>
      </c>
      <c r="D164" s="24">
        <v>6035</v>
      </c>
      <c r="E164" s="24">
        <v>6035</v>
      </c>
      <c r="F164" s="21">
        <f>F165+F166</f>
        <v>6034.88</v>
      </c>
      <c r="G164" s="20">
        <f t="shared" si="2"/>
        <v>99.998011599005793</v>
      </c>
    </row>
    <row r="165" spans="1:7" s="4" customFormat="1" ht="110.25" outlineLevel="7" x14ac:dyDescent="0.25">
      <c r="A165" s="22" t="s">
        <v>212</v>
      </c>
      <c r="B165" s="22" t="s">
        <v>232</v>
      </c>
      <c r="C165" s="25" t="s">
        <v>233</v>
      </c>
      <c r="D165" s="24">
        <v>6040</v>
      </c>
      <c r="E165" s="24">
        <v>6040</v>
      </c>
      <c r="F165" s="21">
        <v>6039.88</v>
      </c>
      <c r="G165" s="20">
        <f t="shared" si="2"/>
        <v>99.998013245033107</v>
      </c>
    </row>
    <row r="166" spans="1:7" s="4" customFormat="1" ht="110.25" outlineLevel="7" x14ac:dyDescent="0.25">
      <c r="A166" s="22" t="s">
        <v>234</v>
      </c>
      <c r="B166" s="22" t="s">
        <v>232</v>
      </c>
      <c r="C166" s="25" t="s">
        <v>233</v>
      </c>
      <c r="D166" s="24">
        <v>-5</v>
      </c>
      <c r="E166" s="24">
        <v>-5</v>
      </c>
      <c r="F166" s="21">
        <v>-5</v>
      </c>
      <c r="G166" s="20">
        <f t="shared" si="2"/>
        <v>100</v>
      </c>
    </row>
    <row r="167" spans="1:7" s="4" customFormat="1" ht="47.25" outlineLevel="2" x14ac:dyDescent="0.25">
      <c r="A167" s="22" t="s">
        <v>110</v>
      </c>
      <c r="B167" s="22" t="s">
        <v>235</v>
      </c>
      <c r="C167" s="23" t="s">
        <v>236</v>
      </c>
      <c r="D167" s="24">
        <v>87500</v>
      </c>
      <c r="E167" s="24">
        <v>87500</v>
      </c>
      <c r="F167" s="21">
        <f>F168</f>
        <v>87500</v>
      </c>
      <c r="G167" s="20">
        <f t="shared" si="2"/>
        <v>100</v>
      </c>
    </row>
    <row r="168" spans="1:7" s="4" customFormat="1" ht="63" outlineLevel="3" x14ac:dyDescent="0.25">
      <c r="A168" s="22" t="s">
        <v>110</v>
      </c>
      <c r="B168" s="22" t="s">
        <v>237</v>
      </c>
      <c r="C168" s="23" t="s">
        <v>238</v>
      </c>
      <c r="D168" s="24">
        <v>87500</v>
      </c>
      <c r="E168" s="24">
        <v>87500</v>
      </c>
      <c r="F168" s="21">
        <v>87500</v>
      </c>
      <c r="G168" s="20">
        <f t="shared" si="2"/>
        <v>100</v>
      </c>
    </row>
    <row r="169" spans="1:7" s="4" customFormat="1" ht="126" outlineLevel="2" x14ac:dyDescent="0.25">
      <c r="A169" s="22" t="s">
        <v>3</v>
      </c>
      <c r="B169" s="22" t="s">
        <v>239</v>
      </c>
      <c r="C169" s="25" t="s">
        <v>240</v>
      </c>
      <c r="D169" s="24">
        <v>540</v>
      </c>
      <c r="E169" s="24">
        <v>540</v>
      </c>
      <c r="F169" s="21">
        <f>F170</f>
        <v>538.61</v>
      </c>
      <c r="G169" s="20">
        <f t="shared" si="2"/>
        <v>99.742592592592587</v>
      </c>
    </row>
    <row r="170" spans="1:7" s="4" customFormat="1" ht="63" outlineLevel="3" x14ac:dyDescent="0.25">
      <c r="A170" s="22" t="s">
        <v>3</v>
      </c>
      <c r="B170" s="22" t="s">
        <v>241</v>
      </c>
      <c r="C170" s="23" t="s">
        <v>242</v>
      </c>
      <c r="D170" s="24">
        <v>540</v>
      </c>
      <c r="E170" s="24">
        <v>540</v>
      </c>
      <c r="F170" s="21">
        <f>F171</f>
        <v>538.61</v>
      </c>
      <c r="G170" s="20">
        <f t="shared" si="2"/>
        <v>99.742592592592587</v>
      </c>
    </row>
    <row r="171" spans="1:7" s="4" customFormat="1" ht="94.5" outlineLevel="4" x14ac:dyDescent="0.25">
      <c r="A171" s="22" t="s">
        <v>3</v>
      </c>
      <c r="B171" s="22" t="s">
        <v>243</v>
      </c>
      <c r="C171" s="23" t="s">
        <v>244</v>
      </c>
      <c r="D171" s="24">
        <v>540</v>
      </c>
      <c r="E171" s="24">
        <v>540</v>
      </c>
      <c r="F171" s="21">
        <f>F172+F173</f>
        <v>538.61</v>
      </c>
      <c r="G171" s="20">
        <f t="shared" si="2"/>
        <v>99.742592592592587</v>
      </c>
    </row>
    <row r="172" spans="1:7" s="4" customFormat="1" ht="94.5" outlineLevel="7" x14ac:dyDescent="0.25">
      <c r="A172" s="22" t="s">
        <v>245</v>
      </c>
      <c r="B172" s="22" t="s">
        <v>243</v>
      </c>
      <c r="C172" s="23" t="s">
        <v>244</v>
      </c>
      <c r="D172" s="24">
        <v>310</v>
      </c>
      <c r="E172" s="24">
        <v>310</v>
      </c>
      <c r="F172" s="21">
        <v>308.51</v>
      </c>
      <c r="G172" s="20">
        <f t="shared" si="2"/>
        <v>99.519354838709674</v>
      </c>
    </row>
    <row r="173" spans="1:7" s="4" customFormat="1" ht="94.5" outlineLevel="7" x14ac:dyDescent="0.25">
      <c r="A173" s="22" t="s">
        <v>110</v>
      </c>
      <c r="B173" s="22" t="s">
        <v>243</v>
      </c>
      <c r="C173" s="23" t="s">
        <v>244</v>
      </c>
      <c r="D173" s="24">
        <v>230</v>
      </c>
      <c r="E173" s="24">
        <v>230</v>
      </c>
      <c r="F173" s="21">
        <v>230.1</v>
      </c>
      <c r="G173" s="20">
        <f t="shared" si="2"/>
        <v>100.04347826086956</v>
      </c>
    </row>
    <row r="174" spans="1:7" s="4" customFormat="1" ht="31.5" outlineLevel="2" x14ac:dyDescent="0.25">
      <c r="A174" s="22" t="s">
        <v>3</v>
      </c>
      <c r="B174" s="22" t="s">
        <v>247</v>
      </c>
      <c r="C174" s="23" t="s">
        <v>248</v>
      </c>
      <c r="D174" s="24">
        <v>21600</v>
      </c>
      <c r="E174" s="24">
        <v>21600</v>
      </c>
      <c r="F174" s="21">
        <f>F175</f>
        <v>60330.89</v>
      </c>
      <c r="G174" s="20">
        <f t="shared" si="2"/>
        <v>279.30967592592594</v>
      </c>
    </row>
    <row r="175" spans="1:7" s="4" customFormat="1" ht="94.5" outlineLevel="3" x14ac:dyDescent="0.25">
      <c r="A175" s="22" t="s">
        <v>3</v>
      </c>
      <c r="B175" s="22" t="s">
        <v>249</v>
      </c>
      <c r="C175" s="23" t="s">
        <v>250</v>
      </c>
      <c r="D175" s="24">
        <v>21600</v>
      </c>
      <c r="E175" s="24">
        <v>21600</v>
      </c>
      <c r="F175" s="21">
        <f>F176</f>
        <v>60330.89</v>
      </c>
      <c r="G175" s="20">
        <f t="shared" si="2"/>
        <v>279.30967592592594</v>
      </c>
    </row>
    <row r="176" spans="1:7" s="4" customFormat="1" ht="78.75" outlineLevel="4" x14ac:dyDescent="0.25">
      <c r="A176" s="22" t="s">
        <v>3</v>
      </c>
      <c r="B176" s="22" t="s">
        <v>251</v>
      </c>
      <c r="C176" s="23" t="s">
        <v>252</v>
      </c>
      <c r="D176" s="24">
        <v>21600</v>
      </c>
      <c r="E176" s="24">
        <v>21600</v>
      </c>
      <c r="F176" s="21">
        <f>F177+F178</f>
        <v>60330.89</v>
      </c>
      <c r="G176" s="20">
        <f t="shared" si="2"/>
        <v>279.30967592592594</v>
      </c>
    </row>
    <row r="177" spans="1:7" s="4" customFormat="1" ht="173.25" outlineLevel="5" x14ac:dyDescent="0.25">
      <c r="A177" s="22" t="s">
        <v>246</v>
      </c>
      <c r="B177" s="22" t="s">
        <v>253</v>
      </c>
      <c r="C177" s="25" t="s">
        <v>254</v>
      </c>
      <c r="D177" s="24">
        <v>21600</v>
      </c>
      <c r="E177" s="24">
        <v>21600</v>
      </c>
      <c r="F177" s="21">
        <v>60130.37</v>
      </c>
      <c r="G177" s="20">
        <f t="shared" si="2"/>
        <v>278.3813425925926</v>
      </c>
    </row>
    <row r="178" spans="1:7" s="4" customFormat="1" ht="94.5" outlineLevel="5" x14ac:dyDescent="0.25">
      <c r="A178" s="22" t="s">
        <v>6</v>
      </c>
      <c r="B178" s="22" t="s">
        <v>578</v>
      </c>
      <c r="C178" s="23" t="s">
        <v>577</v>
      </c>
      <c r="D178" s="24">
        <v>0</v>
      </c>
      <c r="E178" s="24">
        <v>0</v>
      </c>
      <c r="F178" s="21">
        <v>200.52</v>
      </c>
      <c r="G178" s="20" t="e">
        <f t="shared" si="2"/>
        <v>#DIV/0!</v>
      </c>
    </row>
    <row r="179" spans="1:7" s="4" customFormat="1" ht="15.75" outlineLevel="2" x14ac:dyDescent="0.25">
      <c r="A179" s="22" t="s">
        <v>255</v>
      </c>
      <c r="B179" s="22" t="s">
        <v>256</v>
      </c>
      <c r="C179" s="23" t="s">
        <v>257</v>
      </c>
      <c r="D179" s="24">
        <v>173700</v>
      </c>
      <c r="E179" s="24">
        <v>173700</v>
      </c>
      <c r="F179" s="21">
        <f>F180</f>
        <v>173733.45</v>
      </c>
      <c r="G179" s="20">
        <f t="shared" si="2"/>
        <v>100.01925734024179</v>
      </c>
    </row>
    <row r="180" spans="1:7" s="4" customFormat="1" ht="126" outlineLevel="3" x14ac:dyDescent="0.25">
      <c r="A180" s="22" t="s">
        <v>255</v>
      </c>
      <c r="B180" s="22" t="s">
        <v>258</v>
      </c>
      <c r="C180" s="25" t="s">
        <v>259</v>
      </c>
      <c r="D180" s="24">
        <v>173700</v>
      </c>
      <c r="E180" s="24">
        <v>173700</v>
      </c>
      <c r="F180" s="21">
        <v>173733.45</v>
      </c>
      <c r="G180" s="20">
        <f t="shared" si="2"/>
        <v>100.01925734024179</v>
      </c>
    </row>
    <row r="181" spans="1:7" s="4" customFormat="1" ht="15.75" outlineLevel="1" x14ac:dyDescent="0.25">
      <c r="A181" s="22" t="s">
        <v>583</v>
      </c>
      <c r="B181" s="22" t="s">
        <v>261</v>
      </c>
      <c r="C181" s="23" t="s">
        <v>262</v>
      </c>
      <c r="D181" s="24">
        <v>1021050.58</v>
      </c>
      <c r="E181" s="24">
        <v>1021050.58</v>
      </c>
      <c r="F181" s="21">
        <f>F182+F185</f>
        <v>1008972.47</v>
      </c>
      <c r="G181" s="20">
        <f t="shared" si="2"/>
        <v>98.817089942792052</v>
      </c>
    </row>
    <row r="182" spans="1:7" s="4" customFormat="1" ht="15.75" outlineLevel="1" x14ac:dyDescent="0.25">
      <c r="A182" s="22" t="s">
        <v>3</v>
      </c>
      <c r="B182" s="22" t="s">
        <v>581</v>
      </c>
      <c r="C182" s="23" t="s">
        <v>579</v>
      </c>
      <c r="D182" s="24">
        <v>0</v>
      </c>
      <c r="E182" s="24">
        <v>0</v>
      </c>
      <c r="F182" s="21">
        <f>F183</f>
        <v>-12078.11</v>
      </c>
      <c r="G182" s="20" t="e">
        <f t="shared" si="2"/>
        <v>#DIV/0!</v>
      </c>
    </row>
    <row r="183" spans="1:7" s="4" customFormat="1" ht="31.5" outlineLevel="1" x14ac:dyDescent="0.25">
      <c r="A183" s="22" t="s">
        <v>3</v>
      </c>
      <c r="B183" s="22" t="s">
        <v>582</v>
      </c>
      <c r="C183" s="23" t="s">
        <v>580</v>
      </c>
      <c r="D183" s="24">
        <v>0</v>
      </c>
      <c r="E183" s="24">
        <v>0</v>
      </c>
      <c r="F183" s="21">
        <f>F184</f>
        <v>-12078.11</v>
      </c>
      <c r="G183" s="20" t="e">
        <f t="shared" si="2"/>
        <v>#DIV/0!</v>
      </c>
    </row>
    <row r="184" spans="1:7" s="4" customFormat="1" ht="31.5" outlineLevel="1" x14ac:dyDescent="0.25">
      <c r="A184" s="22" t="s">
        <v>110</v>
      </c>
      <c r="B184" s="22" t="s">
        <v>582</v>
      </c>
      <c r="C184" s="23" t="s">
        <v>580</v>
      </c>
      <c r="D184" s="24">
        <v>0</v>
      </c>
      <c r="E184" s="24">
        <v>0</v>
      </c>
      <c r="F184" s="21">
        <v>-12078.11</v>
      </c>
      <c r="G184" s="20" t="e">
        <f t="shared" si="2"/>
        <v>#DIV/0!</v>
      </c>
    </row>
    <row r="185" spans="1:7" s="4" customFormat="1" ht="15.75" outlineLevel="2" x14ac:dyDescent="0.25">
      <c r="A185" s="22" t="s">
        <v>260</v>
      </c>
      <c r="B185" s="22" t="s">
        <v>263</v>
      </c>
      <c r="C185" s="23" t="s">
        <v>264</v>
      </c>
      <c r="D185" s="24">
        <v>1021050.58</v>
      </c>
      <c r="E185" s="24">
        <v>1021050.58</v>
      </c>
      <c r="F185" s="21">
        <f>F186</f>
        <v>1021050.58</v>
      </c>
      <c r="G185" s="20">
        <f t="shared" si="2"/>
        <v>100</v>
      </c>
    </row>
    <row r="186" spans="1:7" s="4" customFormat="1" ht="31.5" outlineLevel="3" x14ac:dyDescent="0.25">
      <c r="A186" s="22" t="s">
        <v>260</v>
      </c>
      <c r="B186" s="22" t="s">
        <v>265</v>
      </c>
      <c r="C186" s="23" t="s">
        <v>266</v>
      </c>
      <c r="D186" s="24">
        <v>1021050.58</v>
      </c>
      <c r="E186" s="24">
        <v>1021050.58</v>
      </c>
      <c r="F186" s="24">
        <v>1021050.58</v>
      </c>
      <c r="G186" s="20">
        <f t="shared" si="2"/>
        <v>100</v>
      </c>
    </row>
    <row r="187" spans="1:7" s="4" customFormat="1" ht="63" outlineLevel="4" x14ac:dyDescent="0.25">
      <c r="A187" s="22" t="s">
        <v>260</v>
      </c>
      <c r="B187" s="22" t="s">
        <v>267</v>
      </c>
      <c r="C187" s="23" t="s">
        <v>268</v>
      </c>
      <c r="D187" s="24">
        <v>102619.3</v>
      </c>
      <c r="E187" s="24">
        <v>102619.3</v>
      </c>
      <c r="F187" s="24">
        <v>102619.3</v>
      </c>
      <c r="G187" s="20">
        <f t="shared" si="2"/>
        <v>100</v>
      </c>
    </row>
    <row r="188" spans="1:7" s="4" customFormat="1" ht="63" outlineLevel="4" x14ac:dyDescent="0.25">
      <c r="A188" s="22" t="s">
        <v>260</v>
      </c>
      <c r="B188" s="22" t="s">
        <v>269</v>
      </c>
      <c r="C188" s="23" t="s">
        <v>270</v>
      </c>
      <c r="D188" s="24">
        <v>105507.11</v>
      </c>
      <c r="E188" s="24">
        <v>105507.11</v>
      </c>
      <c r="F188" s="24">
        <v>105507.11</v>
      </c>
      <c r="G188" s="20">
        <f t="shared" si="2"/>
        <v>100</v>
      </c>
    </row>
    <row r="189" spans="1:7" s="4" customFormat="1" ht="63" outlineLevel="4" x14ac:dyDescent="0.25">
      <c r="A189" s="22" t="s">
        <v>260</v>
      </c>
      <c r="B189" s="22" t="s">
        <v>271</v>
      </c>
      <c r="C189" s="23" t="s">
        <v>272</v>
      </c>
      <c r="D189" s="24">
        <v>120935.22</v>
      </c>
      <c r="E189" s="24">
        <v>120935.22</v>
      </c>
      <c r="F189" s="24">
        <v>120935.22</v>
      </c>
      <c r="G189" s="20">
        <f t="shared" si="2"/>
        <v>100</v>
      </c>
    </row>
    <row r="190" spans="1:7" s="4" customFormat="1" ht="63" outlineLevel="4" x14ac:dyDescent="0.25">
      <c r="A190" s="22" t="s">
        <v>260</v>
      </c>
      <c r="B190" s="22" t="s">
        <v>273</v>
      </c>
      <c r="C190" s="23" t="s">
        <v>274</v>
      </c>
      <c r="D190" s="24">
        <v>120513.06</v>
      </c>
      <c r="E190" s="24">
        <v>120513.06</v>
      </c>
      <c r="F190" s="24">
        <v>120513.06</v>
      </c>
      <c r="G190" s="20">
        <f t="shared" si="2"/>
        <v>100</v>
      </c>
    </row>
    <row r="191" spans="1:7" s="4" customFormat="1" ht="63" outlineLevel="4" x14ac:dyDescent="0.25">
      <c r="A191" s="22" t="s">
        <v>260</v>
      </c>
      <c r="B191" s="22" t="s">
        <v>275</v>
      </c>
      <c r="C191" s="23" t="s">
        <v>276</v>
      </c>
      <c r="D191" s="24">
        <v>49707.7</v>
      </c>
      <c r="E191" s="24">
        <v>49707.7</v>
      </c>
      <c r="F191" s="24">
        <v>49707.7</v>
      </c>
      <c r="G191" s="20">
        <f t="shared" si="2"/>
        <v>100</v>
      </c>
    </row>
    <row r="192" spans="1:7" s="4" customFormat="1" ht="63" outlineLevel="4" x14ac:dyDescent="0.25">
      <c r="A192" s="22" t="s">
        <v>260</v>
      </c>
      <c r="B192" s="22" t="s">
        <v>277</v>
      </c>
      <c r="C192" s="23" t="s">
        <v>278</v>
      </c>
      <c r="D192" s="24">
        <v>123062.86</v>
      </c>
      <c r="E192" s="24">
        <v>123062.86</v>
      </c>
      <c r="F192" s="24">
        <v>123062.86</v>
      </c>
      <c r="G192" s="20">
        <f t="shared" si="2"/>
        <v>100</v>
      </c>
    </row>
    <row r="193" spans="1:9" s="4" customFormat="1" ht="78.75" outlineLevel="4" x14ac:dyDescent="0.25">
      <c r="A193" s="22" t="s">
        <v>260</v>
      </c>
      <c r="B193" s="22" t="s">
        <v>279</v>
      </c>
      <c r="C193" s="23" t="s">
        <v>280</v>
      </c>
      <c r="D193" s="24">
        <v>92389</v>
      </c>
      <c r="E193" s="24">
        <v>92389</v>
      </c>
      <c r="F193" s="24">
        <v>92389</v>
      </c>
      <c r="G193" s="20">
        <f t="shared" si="2"/>
        <v>100</v>
      </c>
    </row>
    <row r="194" spans="1:9" s="4" customFormat="1" ht="47.25" outlineLevel="4" x14ac:dyDescent="0.25">
      <c r="A194" s="22" t="s">
        <v>260</v>
      </c>
      <c r="B194" s="22" t="s">
        <v>281</v>
      </c>
      <c r="C194" s="23" t="s">
        <v>282</v>
      </c>
      <c r="D194" s="24">
        <v>43979.68</v>
      </c>
      <c r="E194" s="24">
        <v>43979.68</v>
      </c>
      <c r="F194" s="24">
        <v>43979.68</v>
      </c>
      <c r="G194" s="20">
        <f t="shared" si="2"/>
        <v>100</v>
      </c>
    </row>
    <row r="195" spans="1:9" s="4" customFormat="1" ht="47.25" outlineLevel="4" x14ac:dyDescent="0.25">
      <c r="A195" s="22" t="s">
        <v>260</v>
      </c>
      <c r="B195" s="22" t="s">
        <v>283</v>
      </c>
      <c r="C195" s="23" t="s">
        <v>284</v>
      </c>
      <c r="D195" s="24">
        <v>45217.07</v>
      </c>
      <c r="E195" s="24">
        <v>45217.07</v>
      </c>
      <c r="F195" s="24">
        <v>45217.07</v>
      </c>
      <c r="G195" s="20">
        <f t="shared" si="2"/>
        <v>100</v>
      </c>
    </row>
    <row r="196" spans="1:9" s="4" customFormat="1" ht="47.25" outlineLevel="4" x14ac:dyDescent="0.25">
      <c r="A196" s="22" t="s">
        <v>260</v>
      </c>
      <c r="B196" s="22" t="s">
        <v>285</v>
      </c>
      <c r="C196" s="23" t="s">
        <v>286</v>
      </c>
      <c r="D196" s="24">
        <v>51829.38</v>
      </c>
      <c r="E196" s="24">
        <v>51829.38</v>
      </c>
      <c r="F196" s="24">
        <v>51829.38</v>
      </c>
      <c r="G196" s="20">
        <f t="shared" si="2"/>
        <v>100</v>
      </c>
    </row>
    <row r="197" spans="1:9" s="4" customFormat="1" ht="47.25" outlineLevel="4" x14ac:dyDescent="0.25">
      <c r="A197" s="22" t="s">
        <v>260</v>
      </c>
      <c r="B197" s="22" t="s">
        <v>287</v>
      </c>
      <c r="C197" s="23" t="s">
        <v>288</v>
      </c>
      <c r="D197" s="24">
        <v>51649</v>
      </c>
      <c r="E197" s="24">
        <v>51649</v>
      </c>
      <c r="F197" s="24">
        <v>51649</v>
      </c>
      <c r="G197" s="20">
        <f t="shared" si="2"/>
        <v>100</v>
      </c>
    </row>
    <row r="198" spans="1:9" s="4" customFormat="1" ht="47.25" outlineLevel="4" x14ac:dyDescent="0.25">
      <c r="A198" s="22" t="s">
        <v>260</v>
      </c>
      <c r="B198" s="22" t="s">
        <v>289</v>
      </c>
      <c r="C198" s="23" t="s">
        <v>290</v>
      </c>
      <c r="D198" s="24">
        <v>21303.3</v>
      </c>
      <c r="E198" s="24">
        <v>21303.3</v>
      </c>
      <c r="F198" s="24">
        <v>21303.3</v>
      </c>
      <c r="G198" s="20">
        <f t="shared" si="2"/>
        <v>100</v>
      </c>
    </row>
    <row r="199" spans="1:9" s="4" customFormat="1" ht="47.25" outlineLevel="4" x14ac:dyDescent="0.25">
      <c r="A199" s="22" t="s">
        <v>260</v>
      </c>
      <c r="B199" s="22" t="s">
        <v>291</v>
      </c>
      <c r="C199" s="23" t="s">
        <v>292</v>
      </c>
      <c r="D199" s="24">
        <v>52741.9</v>
      </c>
      <c r="E199" s="24">
        <v>52741.9</v>
      </c>
      <c r="F199" s="24">
        <v>52741.9</v>
      </c>
      <c r="G199" s="20">
        <f t="shared" ref="G199:G245" si="3">F199/E199*100</f>
        <v>100</v>
      </c>
    </row>
    <row r="200" spans="1:9" s="4" customFormat="1" ht="63" outlineLevel="4" x14ac:dyDescent="0.25">
      <c r="A200" s="22" t="s">
        <v>260</v>
      </c>
      <c r="B200" s="22" t="s">
        <v>293</v>
      </c>
      <c r="C200" s="23" t="s">
        <v>294</v>
      </c>
      <c r="D200" s="24">
        <v>39596</v>
      </c>
      <c r="E200" s="24">
        <v>39596</v>
      </c>
      <c r="F200" s="24">
        <v>39596</v>
      </c>
      <c r="G200" s="20">
        <f t="shared" si="3"/>
        <v>100</v>
      </c>
    </row>
    <row r="201" spans="1:9" s="4" customFormat="1" ht="15.75" x14ac:dyDescent="0.25">
      <c r="A201" s="22" t="s">
        <v>3</v>
      </c>
      <c r="B201" s="22" t="s">
        <v>295</v>
      </c>
      <c r="C201" s="23" t="s">
        <v>296</v>
      </c>
      <c r="D201" s="24">
        <f>D202+D303+D306+D308</f>
        <v>748444444.93000007</v>
      </c>
      <c r="E201" s="21">
        <f>E202+E303+E306+E308</f>
        <v>743026015.47000015</v>
      </c>
      <c r="F201" s="21">
        <f>F303+F306+F308+F202</f>
        <v>736447661.59000003</v>
      </c>
      <c r="G201" s="20">
        <f t="shared" si="3"/>
        <v>99.114653626786009</v>
      </c>
      <c r="H201" s="16"/>
      <c r="I201" s="14"/>
    </row>
    <row r="202" spans="1:9" s="4" customFormat="1" ht="47.25" outlineLevel="1" x14ac:dyDescent="0.25">
      <c r="A202" s="22" t="s">
        <v>3</v>
      </c>
      <c r="B202" s="22" t="s">
        <v>297</v>
      </c>
      <c r="C202" s="23" t="s">
        <v>298</v>
      </c>
      <c r="D202" s="24">
        <f>D203+D211+D253+D281</f>
        <v>745405503.96000004</v>
      </c>
      <c r="E202" s="21">
        <f>E203+E211+E253+E281</f>
        <v>739987074.50000012</v>
      </c>
      <c r="F202" s="21">
        <f>F203+F211+F253+F281</f>
        <v>733408720.62</v>
      </c>
      <c r="G202" s="20">
        <f t="shared" si="3"/>
        <v>99.111017731702262</v>
      </c>
      <c r="H202" s="16"/>
      <c r="I202" s="14"/>
    </row>
    <row r="203" spans="1:9" s="4" customFormat="1" ht="31.5" outlineLevel="2" x14ac:dyDescent="0.25">
      <c r="A203" s="22" t="s">
        <v>260</v>
      </c>
      <c r="B203" s="22" t="s">
        <v>299</v>
      </c>
      <c r="C203" s="23" t="s">
        <v>300</v>
      </c>
      <c r="D203" s="24">
        <v>101176000</v>
      </c>
      <c r="E203" s="24">
        <v>101176000</v>
      </c>
      <c r="F203" s="24">
        <v>101176000</v>
      </c>
      <c r="G203" s="20">
        <f t="shared" si="3"/>
        <v>100</v>
      </c>
    </row>
    <row r="204" spans="1:9" s="4" customFormat="1" ht="15.75" outlineLevel="3" x14ac:dyDescent="0.25">
      <c r="A204" s="22" t="s">
        <v>260</v>
      </c>
      <c r="B204" s="22" t="s">
        <v>301</v>
      </c>
      <c r="C204" s="23" t="s">
        <v>302</v>
      </c>
      <c r="D204" s="24">
        <v>49686000</v>
      </c>
      <c r="E204" s="24">
        <v>49686000</v>
      </c>
      <c r="F204" s="24">
        <v>49686000</v>
      </c>
      <c r="G204" s="20">
        <f t="shared" si="3"/>
        <v>100</v>
      </c>
    </row>
    <row r="205" spans="1:9" s="4" customFormat="1" ht="47.25" outlineLevel="4" x14ac:dyDescent="0.25">
      <c r="A205" s="22" t="s">
        <v>260</v>
      </c>
      <c r="B205" s="22" t="s">
        <v>303</v>
      </c>
      <c r="C205" s="23" t="s">
        <v>304</v>
      </c>
      <c r="D205" s="24">
        <v>49686000</v>
      </c>
      <c r="E205" s="24">
        <v>49686000</v>
      </c>
      <c r="F205" s="24">
        <v>49686000</v>
      </c>
      <c r="G205" s="20">
        <f t="shared" si="3"/>
        <v>100</v>
      </c>
    </row>
    <row r="206" spans="1:9" s="4" customFormat="1" ht="31.5" outlineLevel="3" x14ac:dyDescent="0.25">
      <c r="A206" s="22" t="s">
        <v>260</v>
      </c>
      <c r="B206" s="22" t="s">
        <v>305</v>
      </c>
      <c r="C206" s="23" t="s">
        <v>306</v>
      </c>
      <c r="D206" s="24">
        <v>22803000</v>
      </c>
      <c r="E206" s="24">
        <v>22803000</v>
      </c>
      <c r="F206" s="24">
        <v>22803000</v>
      </c>
      <c r="G206" s="20">
        <f t="shared" si="3"/>
        <v>100</v>
      </c>
    </row>
    <row r="207" spans="1:9" s="4" customFormat="1" ht="47.25" outlineLevel="4" x14ac:dyDescent="0.25">
      <c r="A207" s="22" t="s">
        <v>260</v>
      </c>
      <c r="B207" s="22" t="s">
        <v>307</v>
      </c>
      <c r="C207" s="23" t="s">
        <v>308</v>
      </c>
      <c r="D207" s="24">
        <v>22803000</v>
      </c>
      <c r="E207" s="24">
        <v>22803000</v>
      </c>
      <c r="F207" s="24">
        <v>22803000</v>
      </c>
      <c r="G207" s="20">
        <f t="shared" si="3"/>
        <v>100</v>
      </c>
    </row>
    <row r="208" spans="1:9" s="4" customFormat="1" ht="15.75" outlineLevel="3" x14ac:dyDescent="0.25">
      <c r="A208" s="22" t="s">
        <v>260</v>
      </c>
      <c r="B208" s="22" t="s">
        <v>309</v>
      </c>
      <c r="C208" s="23" t="s">
        <v>310</v>
      </c>
      <c r="D208" s="24">
        <v>28687000</v>
      </c>
      <c r="E208" s="24">
        <v>28687000</v>
      </c>
      <c r="F208" s="24">
        <v>28687000</v>
      </c>
      <c r="G208" s="20">
        <f t="shared" si="3"/>
        <v>100</v>
      </c>
    </row>
    <row r="209" spans="1:8" s="4" customFormat="1" ht="15.75" outlineLevel="4" x14ac:dyDescent="0.25">
      <c r="A209" s="22" t="s">
        <v>260</v>
      </c>
      <c r="B209" s="22" t="s">
        <v>311</v>
      </c>
      <c r="C209" s="23" t="s">
        <v>312</v>
      </c>
      <c r="D209" s="24">
        <v>28687000</v>
      </c>
      <c r="E209" s="24">
        <v>28687000</v>
      </c>
      <c r="F209" s="24">
        <v>28687000</v>
      </c>
      <c r="G209" s="20">
        <f t="shared" si="3"/>
        <v>100</v>
      </c>
    </row>
    <row r="210" spans="1:8" s="4" customFormat="1" ht="63" outlineLevel="5" x14ac:dyDescent="0.25">
      <c r="A210" s="22" t="s">
        <v>260</v>
      </c>
      <c r="B210" s="22" t="s">
        <v>313</v>
      </c>
      <c r="C210" s="23" t="s">
        <v>314</v>
      </c>
      <c r="D210" s="24">
        <v>28687000</v>
      </c>
      <c r="E210" s="24">
        <v>28687000</v>
      </c>
      <c r="F210" s="24">
        <v>28687000</v>
      </c>
      <c r="G210" s="20">
        <f t="shared" si="3"/>
        <v>100</v>
      </c>
    </row>
    <row r="211" spans="1:8" s="4" customFormat="1" ht="31.5" outlineLevel="2" x14ac:dyDescent="0.25">
      <c r="A211" s="22" t="s">
        <v>3</v>
      </c>
      <c r="B211" s="22" t="s">
        <v>315</v>
      </c>
      <c r="C211" s="23" t="s">
        <v>316</v>
      </c>
      <c r="D211" s="24">
        <v>126247629.48</v>
      </c>
      <c r="E211" s="21">
        <f>E212+E216+E220+E224+E228+E232</f>
        <v>126247629.48</v>
      </c>
      <c r="F211" s="21">
        <f>F212+F216+F220+F224+F228+F232</f>
        <v>124779647.34999999</v>
      </c>
      <c r="G211" s="20">
        <f t="shared" si="3"/>
        <v>98.837220044410756</v>
      </c>
      <c r="H211" s="14"/>
    </row>
    <row r="212" spans="1:8" s="4" customFormat="1" ht="78.75" outlineLevel="3" x14ac:dyDescent="0.25">
      <c r="A212" s="22" t="s">
        <v>245</v>
      </c>
      <c r="B212" s="22" t="s">
        <v>317</v>
      </c>
      <c r="C212" s="23" t="s">
        <v>318</v>
      </c>
      <c r="D212" s="24">
        <v>3699150.36</v>
      </c>
      <c r="E212" s="24">
        <v>3699150.36</v>
      </c>
      <c r="F212" s="21">
        <f>F213</f>
        <v>3699150.3600000003</v>
      </c>
      <c r="G212" s="20">
        <f t="shared" si="3"/>
        <v>100.00000000000003</v>
      </c>
    </row>
    <row r="213" spans="1:8" s="4" customFormat="1" ht="78.75" outlineLevel="4" x14ac:dyDescent="0.25">
      <c r="A213" s="22" t="s">
        <v>245</v>
      </c>
      <c r="B213" s="22" t="s">
        <v>319</v>
      </c>
      <c r="C213" s="23" t="s">
        <v>320</v>
      </c>
      <c r="D213" s="24">
        <v>3699150.36</v>
      </c>
      <c r="E213" s="24">
        <v>3699150.36</v>
      </c>
      <c r="F213" s="21">
        <f>F214+F215</f>
        <v>3699150.3600000003</v>
      </c>
      <c r="G213" s="20">
        <f t="shared" si="3"/>
        <v>100.00000000000003</v>
      </c>
    </row>
    <row r="214" spans="1:8" s="4" customFormat="1" ht="78.75" outlineLevel="7" x14ac:dyDescent="0.25">
      <c r="A214" s="22" t="s">
        <v>245</v>
      </c>
      <c r="B214" s="22" t="s">
        <v>319</v>
      </c>
      <c r="C214" s="23" t="s">
        <v>320</v>
      </c>
      <c r="D214" s="24">
        <v>184957.76</v>
      </c>
      <c r="E214" s="24">
        <v>184957.76</v>
      </c>
      <c r="F214" s="24">
        <v>184957.76</v>
      </c>
      <c r="G214" s="20">
        <f t="shared" si="3"/>
        <v>100</v>
      </c>
    </row>
    <row r="215" spans="1:8" s="4" customFormat="1" ht="78.75" outlineLevel="7" x14ac:dyDescent="0.25">
      <c r="A215" s="22" t="s">
        <v>245</v>
      </c>
      <c r="B215" s="22" t="s">
        <v>319</v>
      </c>
      <c r="C215" s="23" t="s">
        <v>320</v>
      </c>
      <c r="D215" s="24">
        <v>3514192.6</v>
      </c>
      <c r="E215" s="24">
        <v>3514192.6</v>
      </c>
      <c r="F215" s="24">
        <v>3514192.6</v>
      </c>
      <c r="G215" s="20">
        <f t="shared" si="3"/>
        <v>100</v>
      </c>
    </row>
    <row r="216" spans="1:8" s="4" customFormat="1" ht="63" outlineLevel="3" x14ac:dyDescent="0.25">
      <c r="A216" s="22" t="s">
        <v>245</v>
      </c>
      <c r="B216" s="22" t="s">
        <v>321</v>
      </c>
      <c r="C216" s="23" t="s">
        <v>322</v>
      </c>
      <c r="D216" s="24">
        <v>5781964.0199999996</v>
      </c>
      <c r="E216" s="24">
        <v>5781964.0199999996</v>
      </c>
      <c r="F216" s="21">
        <f>F217</f>
        <v>5613300</v>
      </c>
      <c r="G216" s="20">
        <f t="shared" si="3"/>
        <v>97.082928578998676</v>
      </c>
    </row>
    <row r="217" spans="1:8" s="4" customFormat="1" ht="141.75" outlineLevel="4" x14ac:dyDescent="0.25">
      <c r="A217" s="22" t="s">
        <v>245</v>
      </c>
      <c r="B217" s="22" t="s">
        <v>323</v>
      </c>
      <c r="C217" s="25" t="s">
        <v>324</v>
      </c>
      <c r="D217" s="24">
        <v>5781964.0199999996</v>
      </c>
      <c r="E217" s="24">
        <v>5781964.0199999996</v>
      </c>
      <c r="F217" s="21">
        <f>F218+F219</f>
        <v>5613300</v>
      </c>
      <c r="G217" s="20">
        <f t="shared" si="3"/>
        <v>97.082928578998676</v>
      </c>
    </row>
    <row r="218" spans="1:8" s="4" customFormat="1" ht="141.75" outlineLevel="7" x14ac:dyDescent="0.25">
      <c r="A218" s="22" t="s">
        <v>245</v>
      </c>
      <c r="B218" s="22" t="s">
        <v>323</v>
      </c>
      <c r="C218" s="25" t="s">
        <v>324</v>
      </c>
      <c r="D218" s="24">
        <v>1796521.2</v>
      </c>
      <c r="E218" s="24">
        <v>1796521.2</v>
      </c>
      <c r="F218" s="24">
        <v>1627857.18</v>
      </c>
      <c r="G218" s="20">
        <f t="shared" si="3"/>
        <v>90.611632080935095</v>
      </c>
    </row>
    <row r="219" spans="1:8" s="4" customFormat="1" ht="141.75" outlineLevel="7" x14ac:dyDescent="0.25">
      <c r="A219" s="22" t="s">
        <v>245</v>
      </c>
      <c r="B219" s="22" t="s">
        <v>323</v>
      </c>
      <c r="C219" s="25" t="s">
        <v>324</v>
      </c>
      <c r="D219" s="24">
        <v>3985442.82</v>
      </c>
      <c r="E219" s="24">
        <v>3985442.82</v>
      </c>
      <c r="F219" s="24">
        <v>3985442.82</v>
      </c>
      <c r="G219" s="20">
        <f t="shared" si="3"/>
        <v>100</v>
      </c>
    </row>
    <row r="220" spans="1:8" s="4" customFormat="1" ht="63" outlineLevel="3" x14ac:dyDescent="0.25">
      <c r="A220" s="22" t="s">
        <v>185</v>
      </c>
      <c r="B220" s="22" t="s">
        <v>325</v>
      </c>
      <c r="C220" s="23" t="s">
        <v>326</v>
      </c>
      <c r="D220" s="24">
        <v>679292</v>
      </c>
      <c r="E220" s="24">
        <v>679292</v>
      </c>
      <c r="F220" s="21">
        <f>F221</f>
        <v>679292</v>
      </c>
      <c r="G220" s="20">
        <f t="shared" si="3"/>
        <v>100</v>
      </c>
    </row>
    <row r="221" spans="1:8" s="4" customFormat="1" ht="63" outlineLevel="4" x14ac:dyDescent="0.25">
      <c r="A221" s="22" t="s">
        <v>185</v>
      </c>
      <c r="B221" s="22" t="s">
        <v>327</v>
      </c>
      <c r="C221" s="23" t="s">
        <v>328</v>
      </c>
      <c r="D221" s="24">
        <v>679292</v>
      </c>
      <c r="E221" s="24">
        <v>679292</v>
      </c>
      <c r="F221" s="21">
        <f>F222+F223</f>
        <v>679292</v>
      </c>
      <c r="G221" s="20">
        <f t="shared" si="3"/>
        <v>100</v>
      </c>
    </row>
    <row r="222" spans="1:8" s="4" customFormat="1" ht="63" outlineLevel="7" x14ac:dyDescent="0.25">
      <c r="A222" s="22" t="s">
        <v>185</v>
      </c>
      <c r="B222" s="22" t="s">
        <v>327</v>
      </c>
      <c r="C222" s="23" t="s">
        <v>328</v>
      </c>
      <c r="D222" s="24">
        <v>196995.36</v>
      </c>
      <c r="E222" s="24">
        <v>196995.36</v>
      </c>
      <c r="F222" s="24">
        <v>196995.36</v>
      </c>
      <c r="G222" s="20">
        <f t="shared" si="3"/>
        <v>100</v>
      </c>
    </row>
    <row r="223" spans="1:8" s="4" customFormat="1" ht="63" outlineLevel="7" x14ac:dyDescent="0.25">
      <c r="A223" s="22" t="s">
        <v>185</v>
      </c>
      <c r="B223" s="22" t="s">
        <v>327</v>
      </c>
      <c r="C223" s="23" t="s">
        <v>328</v>
      </c>
      <c r="D223" s="24">
        <v>482296.64</v>
      </c>
      <c r="E223" s="24">
        <v>482296.64</v>
      </c>
      <c r="F223" s="24">
        <v>482296.64</v>
      </c>
      <c r="G223" s="20">
        <f t="shared" si="3"/>
        <v>100</v>
      </c>
    </row>
    <row r="224" spans="1:8" s="4" customFormat="1" ht="31.5" outlineLevel="3" x14ac:dyDescent="0.25">
      <c r="A224" s="22" t="s">
        <v>185</v>
      </c>
      <c r="B224" s="22" t="s">
        <v>329</v>
      </c>
      <c r="C224" s="23" t="s">
        <v>330</v>
      </c>
      <c r="D224" s="24">
        <v>541649.6</v>
      </c>
      <c r="E224" s="24">
        <v>541649.6</v>
      </c>
      <c r="F224" s="21">
        <f>F225</f>
        <v>541649.60000000009</v>
      </c>
      <c r="G224" s="20">
        <f t="shared" si="3"/>
        <v>100.00000000000003</v>
      </c>
    </row>
    <row r="225" spans="1:7" s="4" customFormat="1" ht="47.25" outlineLevel="4" x14ac:dyDescent="0.25">
      <c r="A225" s="22" t="s">
        <v>185</v>
      </c>
      <c r="B225" s="22" t="s">
        <v>331</v>
      </c>
      <c r="C225" s="23" t="s">
        <v>332</v>
      </c>
      <c r="D225" s="24">
        <v>541649.6</v>
      </c>
      <c r="E225" s="24">
        <v>541649.6</v>
      </c>
      <c r="F225" s="21">
        <f>F226+F227</f>
        <v>541649.60000000009</v>
      </c>
      <c r="G225" s="20">
        <f t="shared" si="3"/>
        <v>100.00000000000003</v>
      </c>
    </row>
    <row r="226" spans="1:7" s="4" customFormat="1" ht="47.25" outlineLevel="7" x14ac:dyDescent="0.25">
      <c r="A226" s="22" t="s">
        <v>185</v>
      </c>
      <c r="B226" s="22" t="s">
        <v>331</v>
      </c>
      <c r="C226" s="23" t="s">
        <v>332</v>
      </c>
      <c r="D226" s="24">
        <v>143472.01</v>
      </c>
      <c r="E226" s="24">
        <v>143472.01</v>
      </c>
      <c r="F226" s="24">
        <v>143472.01</v>
      </c>
      <c r="G226" s="20">
        <f t="shared" si="3"/>
        <v>100</v>
      </c>
    </row>
    <row r="227" spans="1:7" s="4" customFormat="1" ht="47.25" outlineLevel="7" x14ac:dyDescent="0.25">
      <c r="A227" s="22" t="s">
        <v>185</v>
      </c>
      <c r="B227" s="22" t="s">
        <v>331</v>
      </c>
      <c r="C227" s="23" t="s">
        <v>332</v>
      </c>
      <c r="D227" s="24">
        <v>398177.59</v>
      </c>
      <c r="E227" s="24">
        <v>398177.59</v>
      </c>
      <c r="F227" s="24">
        <v>398177.59</v>
      </c>
      <c r="G227" s="20">
        <f t="shared" si="3"/>
        <v>100</v>
      </c>
    </row>
    <row r="228" spans="1:7" s="4" customFormat="1" ht="15.75" outlineLevel="3" x14ac:dyDescent="0.25">
      <c r="A228" s="22" t="s">
        <v>185</v>
      </c>
      <c r="B228" s="22" t="s">
        <v>333</v>
      </c>
      <c r="C228" s="23" t="s">
        <v>334</v>
      </c>
      <c r="D228" s="24">
        <v>406800</v>
      </c>
      <c r="E228" s="24">
        <v>406800</v>
      </c>
      <c r="F228" s="21">
        <f>F229</f>
        <v>406800</v>
      </c>
      <c r="G228" s="20">
        <f t="shared" si="3"/>
        <v>100</v>
      </c>
    </row>
    <row r="229" spans="1:7" s="4" customFormat="1" ht="63" outlineLevel="4" x14ac:dyDescent="0.25">
      <c r="A229" s="22" t="s">
        <v>185</v>
      </c>
      <c r="B229" s="22" t="s">
        <v>335</v>
      </c>
      <c r="C229" s="23" t="s">
        <v>336</v>
      </c>
      <c r="D229" s="24">
        <v>406800</v>
      </c>
      <c r="E229" s="24">
        <v>406800</v>
      </c>
      <c r="F229" s="21">
        <f>F230+F231</f>
        <v>406800</v>
      </c>
      <c r="G229" s="20">
        <f t="shared" si="3"/>
        <v>100</v>
      </c>
    </row>
    <row r="230" spans="1:7" s="4" customFormat="1" ht="63" outlineLevel="7" x14ac:dyDescent="0.25">
      <c r="A230" s="22" t="s">
        <v>185</v>
      </c>
      <c r="B230" s="22" t="s">
        <v>335</v>
      </c>
      <c r="C230" s="23" t="s">
        <v>336</v>
      </c>
      <c r="D230" s="24">
        <v>117973.52</v>
      </c>
      <c r="E230" s="24">
        <v>117973.52</v>
      </c>
      <c r="F230" s="24">
        <v>117973.52</v>
      </c>
      <c r="G230" s="20">
        <f t="shared" si="3"/>
        <v>100</v>
      </c>
    </row>
    <row r="231" spans="1:7" s="4" customFormat="1" ht="63" outlineLevel="7" x14ac:dyDescent="0.25">
      <c r="A231" s="22" t="s">
        <v>185</v>
      </c>
      <c r="B231" s="22" t="s">
        <v>335</v>
      </c>
      <c r="C231" s="23" t="s">
        <v>336</v>
      </c>
      <c r="D231" s="24">
        <v>288826.48</v>
      </c>
      <c r="E231" s="24">
        <v>288826.48</v>
      </c>
      <c r="F231" s="24">
        <v>288826.48</v>
      </c>
      <c r="G231" s="20">
        <f t="shared" si="3"/>
        <v>100</v>
      </c>
    </row>
    <row r="232" spans="1:7" s="4" customFormat="1" ht="15.75" outlineLevel="3" x14ac:dyDescent="0.25">
      <c r="A232" s="22" t="s">
        <v>3</v>
      </c>
      <c r="B232" s="22" t="s">
        <v>337</v>
      </c>
      <c r="C232" s="23" t="s">
        <v>338</v>
      </c>
      <c r="D232" s="24">
        <v>115138773.5</v>
      </c>
      <c r="E232" s="24">
        <v>115138773.5</v>
      </c>
      <c r="F232" s="21">
        <v>113839455.39</v>
      </c>
      <c r="G232" s="20">
        <f t="shared" si="3"/>
        <v>98.871519931554602</v>
      </c>
    </row>
    <row r="233" spans="1:7" s="4" customFormat="1" ht="15.75" outlineLevel="4" x14ac:dyDescent="0.25">
      <c r="A233" s="22" t="s">
        <v>3</v>
      </c>
      <c r="B233" s="22" t="s">
        <v>339</v>
      </c>
      <c r="C233" s="23" t="s">
        <v>340</v>
      </c>
      <c r="D233" s="24">
        <v>115138773.5</v>
      </c>
      <c r="E233" s="24">
        <v>115138773.5</v>
      </c>
      <c r="F233" s="21">
        <v>113839455.39</v>
      </c>
      <c r="G233" s="20">
        <f t="shared" si="3"/>
        <v>98.871519931554602</v>
      </c>
    </row>
    <row r="234" spans="1:7" s="4" customFormat="1" ht="94.5" outlineLevel="5" x14ac:dyDescent="0.25">
      <c r="A234" s="22" t="s">
        <v>245</v>
      </c>
      <c r="B234" s="22" t="s">
        <v>341</v>
      </c>
      <c r="C234" s="25" t="s">
        <v>342</v>
      </c>
      <c r="D234" s="24">
        <v>1800000</v>
      </c>
      <c r="E234" s="24">
        <v>1800000</v>
      </c>
      <c r="F234" s="21">
        <v>1800000</v>
      </c>
      <c r="G234" s="20">
        <f t="shared" si="3"/>
        <v>100</v>
      </c>
    </row>
    <row r="235" spans="1:7" s="4" customFormat="1" ht="47.25" outlineLevel="5" x14ac:dyDescent="0.25">
      <c r="A235" s="22" t="s">
        <v>343</v>
      </c>
      <c r="B235" s="22" t="s">
        <v>344</v>
      </c>
      <c r="C235" s="23" t="s">
        <v>345</v>
      </c>
      <c r="D235" s="24">
        <v>652500</v>
      </c>
      <c r="E235" s="24">
        <v>652500</v>
      </c>
      <c r="F235" s="21">
        <v>632663.43000000005</v>
      </c>
      <c r="G235" s="20">
        <f t="shared" si="3"/>
        <v>96.959912643678166</v>
      </c>
    </row>
    <row r="236" spans="1:7" s="4" customFormat="1" ht="63" outlineLevel="5" x14ac:dyDescent="0.25">
      <c r="A236" s="22" t="s">
        <v>110</v>
      </c>
      <c r="B236" s="22" t="s">
        <v>346</v>
      </c>
      <c r="C236" s="23" t="s">
        <v>347</v>
      </c>
      <c r="D236" s="24">
        <v>17051600</v>
      </c>
      <c r="E236" s="24">
        <v>17051600</v>
      </c>
      <c r="F236" s="21">
        <v>16049759.52</v>
      </c>
      <c r="G236" s="20">
        <f t="shared" si="3"/>
        <v>94.124654108705343</v>
      </c>
    </row>
    <row r="237" spans="1:7" s="4" customFormat="1" ht="189" outlineLevel="5" x14ac:dyDescent="0.25">
      <c r="A237" s="22" t="s">
        <v>245</v>
      </c>
      <c r="B237" s="22" t="s">
        <v>348</v>
      </c>
      <c r="C237" s="25" t="s">
        <v>349</v>
      </c>
      <c r="D237" s="24">
        <v>392900</v>
      </c>
      <c r="E237" s="24">
        <v>392900</v>
      </c>
      <c r="F237" s="21">
        <v>352474</v>
      </c>
      <c r="G237" s="20">
        <f t="shared" si="3"/>
        <v>89.710867905319418</v>
      </c>
    </row>
    <row r="238" spans="1:7" s="4" customFormat="1" ht="63" outlineLevel="5" x14ac:dyDescent="0.25">
      <c r="A238" s="22" t="s">
        <v>245</v>
      </c>
      <c r="B238" s="22" t="s">
        <v>350</v>
      </c>
      <c r="C238" s="23" t="s">
        <v>351</v>
      </c>
      <c r="D238" s="24">
        <v>4380</v>
      </c>
      <c r="E238" s="24">
        <v>4380</v>
      </c>
      <c r="F238" s="21">
        <v>4380</v>
      </c>
      <c r="G238" s="20">
        <f t="shared" si="3"/>
        <v>100</v>
      </c>
    </row>
    <row r="239" spans="1:7" s="4" customFormat="1" ht="47.25" outlineLevel="5" x14ac:dyDescent="0.25">
      <c r="A239" s="22" t="s">
        <v>185</v>
      </c>
      <c r="B239" s="22" t="s">
        <v>352</v>
      </c>
      <c r="C239" s="23" t="s">
        <v>353</v>
      </c>
      <c r="D239" s="24">
        <v>401300</v>
      </c>
      <c r="E239" s="24">
        <v>401300</v>
      </c>
      <c r="F239" s="21">
        <v>401300</v>
      </c>
      <c r="G239" s="20">
        <f t="shared" si="3"/>
        <v>100</v>
      </c>
    </row>
    <row r="240" spans="1:7" s="4" customFormat="1" ht="31.5" outlineLevel="5" x14ac:dyDescent="0.25">
      <c r="A240" s="22" t="s">
        <v>185</v>
      </c>
      <c r="B240" s="22" t="s">
        <v>354</v>
      </c>
      <c r="C240" s="23" t="s">
        <v>355</v>
      </c>
      <c r="D240" s="24">
        <v>421300</v>
      </c>
      <c r="E240" s="24">
        <v>421300</v>
      </c>
      <c r="F240" s="21">
        <v>421300</v>
      </c>
      <c r="G240" s="20">
        <f t="shared" si="3"/>
        <v>100</v>
      </c>
    </row>
    <row r="241" spans="1:7" s="4" customFormat="1" ht="63" outlineLevel="5" x14ac:dyDescent="0.25">
      <c r="A241" s="22" t="s">
        <v>110</v>
      </c>
      <c r="B241" s="22" t="s">
        <v>356</v>
      </c>
      <c r="C241" s="23" t="s">
        <v>357</v>
      </c>
      <c r="D241" s="24">
        <v>16484400</v>
      </c>
      <c r="E241" s="24">
        <v>16484400</v>
      </c>
      <c r="F241" s="21">
        <v>16247184.939999999</v>
      </c>
      <c r="G241" s="20">
        <f t="shared" si="3"/>
        <v>98.560972434544169</v>
      </c>
    </row>
    <row r="242" spans="1:7" s="4" customFormat="1" ht="78.75" outlineLevel="5" x14ac:dyDescent="0.25">
      <c r="A242" s="22" t="s">
        <v>245</v>
      </c>
      <c r="B242" s="22" t="s">
        <v>358</v>
      </c>
      <c r="C242" s="23" t="s">
        <v>359</v>
      </c>
      <c r="D242" s="24">
        <v>1624400</v>
      </c>
      <c r="E242" s="24">
        <v>1624400</v>
      </c>
      <c r="F242" s="21">
        <v>1624400</v>
      </c>
      <c r="G242" s="20">
        <f t="shared" si="3"/>
        <v>100</v>
      </c>
    </row>
    <row r="243" spans="1:7" s="4" customFormat="1" ht="63" outlineLevel="5" x14ac:dyDescent="0.25">
      <c r="A243" s="22" t="s">
        <v>245</v>
      </c>
      <c r="B243" s="22" t="s">
        <v>360</v>
      </c>
      <c r="C243" s="23" t="s">
        <v>361</v>
      </c>
      <c r="D243" s="24">
        <v>384333.32</v>
      </c>
      <c r="E243" s="24">
        <v>384333.32</v>
      </c>
      <c r="F243" s="21">
        <v>384333.32</v>
      </c>
      <c r="G243" s="20">
        <f t="shared" si="3"/>
        <v>100</v>
      </c>
    </row>
    <row r="244" spans="1:7" s="4" customFormat="1" ht="63" outlineLevel="5" x14ac:dyDescent="0.25">
      <c r="A244" s="22" t="s">
        <v>245</v>
      </c>
      <c r="B244" s="22" t="s">
        <v>362</v>
      </c>
      <c r="C244" s="23" t="s">
        <v>363</v>
      </c>
      <c r="D244" s="24">
        <v>2475000</v>
      </c>
      <c r="E244" s="24">
        <v>2475000</v>
      </c>
      <c r="F244" s="21">
        <v>2475000</v>
      </c>
      <c r="G244" s="20">
        <f t="shared" si="3"/>
        <v>100</v>
      </c>
    </row>
    <row r="245" spans="1:7" s="4" customFormat="1" ht="173.25" outlineLevel="5" x14ac:dyDescent="0.25">
      <c r="A245" s="22" t="s">
        <v>110</v>
      </c>
      <c r="B245" s="22" t="s">
        <v>364</v>
      </c>
      <c r="C245" s="25" t="s">
        <v>365</v>
      </c>
      <c r="D245" s="24">
        <v>7881500</v>
      </c>
      <c r="E245" s="24">
        <v>7881500</v>
      </c>
      <c r="F245" s="21">
        <v>7881500</v>
      </c>
      <c r="G245" s="20">
        <f t="shared" si="3"/>
        <v>100</v>
      </c>
    </row>
    <row r="246" spans="1:7" s="4" customFormat="1" ht="47.25" outlineLevel="5" x14ac:dyDescent="0.25">
      <c r="A246" s="22" t="s">
        <v>110</v>
      </c>
      <c r="B246" s="22" t="s">
        <v>366</v>
      </c>
      <c r="C246" s="23" t="s">
        <v>367</v>
      </c>
      <c r="D246" s="24">
        <v>935700</v>
      </c>
      <c r="E246" s="24">
        <v>935700</v>
      </c>
      <c r="F246" s="21">
        <v>935700</v>
      </c>
      <c r="G246" s="20">
        <f t="shared" ref="G246:G302" si="4">F246/E246*100</f>
        <v>100</v>
      </c>
    </row>
    <row r="247" spans="1:7" s="4" customFormat="1" ht="63" outlineLevel="5" x14ac:dyDescent="0.25">
      <c r="A247" s="22" t="s">
        <v>110</v>
      </c>
      <c r="B247" s="22" t="s">
        <v>368</v>
      </c>
      <c r="C247" s="23" t="s">
        <v>369</v>
      </c>
      <c r="D247" s="24">
        <v>4995000</v>
      </c>
      <c r="E247" s="24">
        <v>4995000</v>
      </c>
      <c r="F247" s="21">
        <v>4995000</v>
      </c>
      <c r="G247" s="20">
        <f t="shared" si="4"/>
        <v>100</v>
      </c>
    </row>
    <row r="248" spans="1:7" s="4" customFormat="1" ht="63" outlineLevel="5" x14ac:dyDescent="0.25">
      <c r="A248" s="22" t="s">
        <v>110</v>
      </c>
      <c r="B248" s="22" t="s">
        <v>370</v>
      </c>
      <c r="C248" s="23" t="s">
        <v>371</v>
      </c>
      <c r="D248" s="24">
        <v>4370000</v>
      </c>
      <c r="E248" s="24">
        <v>4370000</v>
      </c>
      <c r="F248" s="21">
        <v>4370000</v>
      </c>
      <c r="G248" s="20">
        <f t="shared" si="4"/>
        <v>100</v>
      </c>
    </row>
    <row r="249" spans="1:7" s="4" customFormat="1" ht="78.75" outlineLevel="5" x14ac:dyDescent="0.25">
      <c r="A249" s="22" t="s">
        <v>110</v>
      </c>
      <c r="B249" s="22" t="s">
        <v>372</v>
      </c>
      <c r="C249" s="23" t="s">
        <v>373</v>
      </c>
      <c r="D249" s="24">
        <v>748960.18</v>
      </c>
      <c r="E249" s="24">
        <v>748960.18</v>
      </c>
      <c r="F249" s="21">
        <v>748960.18</v>
      </c>
      <c r="G249" s="20">
        <f t="shared" si="4"/>
        <v>100</v>
      </c>
    </row>
    <row r="250" spans="1:7" s="4" customFormat="1" ht="47.25" outlineLevel="5" x14ac:dyDescent="0.25">
      <c r="A250" s="22" t="s">
        <v>110</v>
      </c>
      <c r="B250" s="22" t="s">
        <v>374</v>
      </c>
      <c r="C250" s="23" t="s">
        <v>375</v>
      </c>
      <c r="D250" s="24">
        <v>44417000</v>
      </c>
      <c r="E250" s="24">
        <v>44417000</v>
      </c>
      <c r="F250" s="21">
        <v>44417000</v>
      </c>
      <c r="G250" s="20">
        <f t="shared" si="4"/>
        <v>100</v>
      </c>
    </row>
    <row r="251" spans="1:7" s="4" customFormat="1" ht="78.75" outlineLevel="5" x14ac:dyDescent="0.25">
      <c r="A251" s="22" t="s">
        <v>260</v>
      </c>
      <c r="B251" s="22" t="s">
        <v>376</v>
      </c>
      <c r="C251" s="23" t="s">
        <v>377</v>
      </c>
      <c r="D251" s="24">
        <v>8600000</v>
      </c>
      <c r="E251" s="24">
        <v>8600000</v>
      </c>
      <c r="F251" s="21">
        <v>8600000</v>
      </c>
      <c r="G251" s="20">
        <f t="shared" si="4"/>
        <v>100</v>
      </c>
    </row>
    <row r="252" spans="1:7" s="4" customFormat="1" ht="78.75" outlineLevel="4" x14ac:dyDescent="0.25">
      <c r="A252" s="22" t="s">
        <v>110</v>
      </c>
      <c r="B252" s="22" t="s">
        <v>378</v>
      </c>
      <c r="C252" s="23" t="s">
        <v>379</v>
      </c>
      <c r="D252" s="24">
        <v>1498500</v>
      </c>
      <c r="E252" s="24">
        <v>1498500</v>
      </c>
      <c r="F252" s="21">
        <v>1498500</v>
      </c>
      <c r="G252" s="20">
        <f t="shared" si="4"/>
        <v>100</v>
      </c>
    </row>
    <row r="253" spans="1:7" s="3" customFormat="1" ht="31.5" outlineLevel="2" x14ac:dyDescent="0.25">
      <c r="A253" s="22" t="s">
        <v>3</v>
      </c>
      <c r="B253" s="22" t="s">
        <v>380</v>
      </c>
      <c r="C253" s="23" t="s">
        <v>381</v>
      </c>
      <c r="D253" s="24">
        <v>406821959.18000001</v>
      </c>
      <c r="E253" s="24">
        <v>406821959.18000001</v>
      </c>
      <c r="F253" s="21">
        <f>F254+F275+F277+F279</f>
        <v>404423443.39999998</v>
      </c>
      <c r="G253" s="20">
        <f t="shared" si="4"/>
        <v>99.410426176395561</v>
      </c>
    </row>
    <row r="254" spans="1:7" s="4" customFormat="1" ht="47.25" outlineLevel="3" x14ac:dyDescent="0.25">
      <c r="A254" s="22" t="s">
        <v>3</v>
      </c>
      <c r="B254" s="22" t="s">
        <v>382</v>
      </c>
      <c r="C254" s="23" t="s">
        <v>383</v>
      </c>
      <c r="D254" s="24">
        <v>404727330.68000001</v>
      </c>
      <c r="E254" s="24">
        <v>404727330.68000001</v>
      </c>
      <c r="F254" s="21">
        <f>F255</f>
        <v>402766853.26999998</v>
      </c>
      <c r="G254" s="20">
        <f t="shared" si="4"/>
        <v>99.51560538135486</v>
      </c>
    </row>
    <row r="255" spans="1:7" s="4" customFormat="1" ht="47.25" outlineLevel="4" x14ac:dyDescent="0.25">
      <c r="A255" s="22" t="s">
        <v>3</v>
      </c>
      <c r="B255" s="22" t="s">
        <v>384</v>
      </c>
      <c r="C255" s="23" t="s">
        <v>385</v>
      </c>
      <c r="D255" s="24">
        <v>404727330.68000001</v>
      </c>
      <c r="E255" s="24">
        <v>404727330.68000001</v>
      </c>
      <c r="F255" s="21">
        <v>402766853.26999998</v>
      </c>
      <c r="G255" s="20">
        <f t="shared" si="4"/>
        <v>99.51560538135486</v>
      </c>
    </row>
    <row r="256" spans="1:7" s="4" customFormat="1" ht="63" outlineLevel="5" x14ac:dyDescent="0.25">
      <c r="A256" s="22" t="s">
        <v>110</v>
      </c>
      <c r="B256" s="22" t="s">
        <v>386</v>
      </c>
      <c r="C256" s="23" t="s">
        <v>387</v>
      </c>
      <c r="D256" s="24">
        <v>1253900</v>
      </c>
      <c r="E256" s="24">
        <v>1253900</v>
      </c>
      <c r="F256" s="21">
        <v>963373.04</v>
      </c>
      <c r="G256" s="20">
        <f t="shared" si="4"/>
        <v>76.830133184464472</v>
      </c>
    </row>
    <row r="257" spans="1:7" s="4" customFormat="1" ht="236.25" outlineLevel="5" x14ac:dyDescent="0.25">
      <c r="A257" s="22" t="s">
        <v>245</v>
      </c>
      <c r="B257" s="22" t="s">
        <v>388</v>
      </c>
      <c r="C257" s="25" t="s">
        <v>389</v>
      </c>
      <c r="D257" s="24">
        <v>20159160</v>
      </c>
      <c r="E257" s="24">
        <v>20159160</v>
      </c>
      <c r="F257" s="24">
        <v>20159160</v>
      </c>
      <c r="G257" s="20">
        <f t="shared" si="4"/>
        <v>100</v>
      </c>
    </row>
    <row r="258" spans="1:7" s="4" customFormat="1" ht="236.25" outlineLevel="5" x14ac:dyDescent="0.25">
      <c r="A258" s="22" t="s">
        <v>245</v>
      </c>
      <c r="B258" s="22" t="s">
        <v>390</v>
      </c>
      <c r="C258" s="25" t="s">
        <v>391</v>
      </c>
      <c r="D258" s="24">
        <v>41683656</v>
      </c>
      <c r="E258" s="24">
        <v>41683656</v>
      </c>
      <c r="F258" s="24">
        <v>41683656</v>
      </c>
      <c r="G258" s="20">
        <f t="shared" si="4"/>
        <v>100</v>
      </c>
    </row>
    <row r="259" spans="1:7" s="4" customFormat="1" ht="78.75" outlineLevel="5" x14ac:dyDescent="0.25">
      <c r="A259" s="22" t="s">
        <v>110</v>
      </c>
      <c r="B259" s="22" t="s">
        <v>392</v>
      </c>
      <c r="C259" s="23" t="s">
        <v>393</v>
      </c>
      <c r="D259" s="24">
        <v>64200</v>
      </c>
      <c r="E259" s="24">
        <v>64200</v>
      </c>
      <c r="F259" s="21">
        <v>64068.160000000003</v>
      </c>
      <c r="G259" s="20">
        <f t="shared" si="4"/>
        <v>99.794641744548301</v>
      </c>
    </row>
    <row r="260" spans="1:7" s="4" customFormat="1" ht="63" outlineLevel="5" x14ac:dyDescent="0.25">
      <c r="A260" s="22" t="s">
        <v>110</v>
      </c>
      <c r="B260" s="22" t="s">
        <v>394</v>
      </c>
      <c r="C260" s="23" t="s">
        <v>395</v>
      </c>
      <c r="D260" s="24">
        <v>78400</v>
      </c>
      <c r="E260" s="24">
        <v>78400</v>
      </c>
      <c r="F260" s="21">
        <v>77714.33</v>
      </c>
      <c r="G260" s="20">
        <f t="shared" si="4"/>
        <v>99.12542091836734</v>
      </c>
    </row>
    <row r="261" spans="1:7" s="4" customFormat="1" ht="63" outlineLevel="5" x14ac:dyDescent="0.25">
      <c r="A261" s="22" t="s">
        <v>110</v>
      </c>
      <c r="B261" s="22" t="s">
        <v>396</v>
      </c>
      <c r="C261" s="23" t="s">
        <v>397</v>
      </c>
      <c r="D261" s="24">
        <v>5068991</v>
      </c>
      <c r="E261" s="24">
        <v>5068991</v>
      </c>
      <c r="F261" s="21">
        <v>4925669.1399999997</v>
      </c>
      <c r="G261" s="20">
        <f t="shared" si="4"/>
        <v>97.172576159634133</v>
      </c>
    </row>
    <row r="262" spans="1:7" s="4" customFormat="1" ht="78.75" outlineLevel="5" x14ac:dyDescent="0.25">
      <c r="A262" s="22" t="s">
        <v>110</v>
      </c>
      <c r="B262" s="22" t="s">
        <v>398</v>
      </c>
      <c r="C262" s="23" t="s">
        <v>399</v>
      </c>
      <c r="D262" s="24">
        <v>642273</v>
      </c>
      <c r="E262" s="24">
        <v>642273</v>
      </c>
      <c r="F262" s="21">
        <v>641848.86</v>
      </c>
      <c r="G262" s="20">
        <f t="shared" si="4"/>
        <v>99.93396266073772</v>
      </c>
    </row>
    <row r="263" spans="1:7" s="4" customFormat="1" ht="63" outlineLevel="5" x14ac:dyDescent="0.25">
      <c r="A263" s="22" t="s">
        <v>185</v>
      </c>
      <c r="B263" s="22" t="s">
        <v>400</v>
      </c>
      <c r="C263" s="23" t="s">
        <v>401</v>
      </c>
      <c r="D263" s="24">
        <v>43440</v>
      </c>
      <c r="E263" s="24">
        <v>43440</v>
      </c>
      <c r="F263" s="24">
        <v>43440</v>
      </c>
      <c r="G263" s="20">
        <f t="shared" si="4"/>
        <v>100</v>
      </c>
    </row>
    <row r="264" spans="1:7" s="4" customFormat="1" ht="63" outlineLevel="5" x14ac:dyDescent="0.25">
      <c r="A264" s="22" t="s">
        <v>110</v>
      </c>
      <c r="B264" s="22" t="s">
        <v>402</v>
      </c>
      <c r="C264" s="23" t="s">
        <v>403</v>
      </c>
      <c r="D264" s="24">
        <v>1838760</v>
      </c>
      <c r="E264" s="24">
        <v>1838760</v>
      </c>
      <c r="F264" s="21">
        <v>1702231.56</v>
      </c>
      <c r="G264" s="20">
        <f t="shared" si="4"/>
        <v>92.57497226391699</v>
      </c>
    </row>
    <row r="265" spans="1:7" s="4" customFormat="1" ht="141.75" outlineLevel="5" x14ac:dyDescent="0.25">
      <c r="A265" s="22" t="s">
        <v>245</v>
      </c>
      <c r="B265" s="22" t="s">
        <v>404</v>
      </c>
      <c r="C265" s="25" t="s">
        <v>405</v>
      </c>
      <c r="D265" s="24">
        <v>144000</v>
      </c>
      <c r="E265" s="24">
        <v>144000</v>
      </c>
      <c r="F265" s="21">
        <v>144000</v>
      </c>
      <c r="G265" s="20">
        <f t="shared" si="4"/>
        <v>100</v>
      </c>
    </row>
    <row r="266" spans="1:7" s="4" customFormat="1" ht="252" outlineLevel="5" x14ac:dyDescent="0.25">
      <c r="A266" s="22" t="s">
        <v>245</v>
      </c>
      <c r="B266" s="22" t="s">
        <v>406</v>
      </c>
      <c r="C266" s="25" t="s">
        <v>407</v>
      </c>
      <c r="D266" s="24">
        <v>222439308.49000001</v>
      </c>
      <c r="E266" s="24">
        <v>222439308.49000001</v>
      </c>
      <c r="F266" s="21">
        <v>222439308.49000001</v>
      </c>
      <c r="G266" s="20">
        <f t="shared" si="4"/>
        <v>100</v>
      </c>
    </row>
    <row r="267" spans="1:7" s="4" customFormat="1" ht="78.75" outlineLevel="5" x14ac:dyDescent="0.25">
      <c r="A267" s="22" t="s">
        <v>245</v>
      </c>
      <c r="B267" s="22" t="s">
        <v>408</v>
      </c>
      <c r="C267" s="23" t="s">
        <v>409</v>
      </c>
      <c r="D267" s="24">
        <v>20381500</v>
      </c>
      <c r="E267" s="24">
        <v>20381500</v>
      </c>
      <c r="F267" s="21">
        <v>20329478.210000001</v>
      </c>
      <c r="G267" s="20">
        <f t="shared" si="4"/>
        <v>99.744759757623342</v>
      </c>
    </row>
    <row r="268" spans="1:7" s="4" customFormat="1" ht="47.25" outlineLevel="5" x14ac:dyDescent="0.25">
      <c r="A268" s="22" t="s">
        <v>110</v>
      </c>
      <c r="B268" s="22" t="s">
        <v>410</v>
      </c>
      <c r="C268" s="23" t="s">
        <v>411</v>
      </c>
      <c r="D268" s="24">
        <v>10980700</v>
      </c>
      <c r="E268" s="24">
        <v>10980700</v>
      </c>
      <c r="F268" s="21">
        <v>10140044.380000001</v>
      </c>
      <c r="G268" s="20">
        <f t="shared" si="4"/>
        <v>92.344243809593209</v>
      </c>
    </row>
    <row r="269" spans="1:7" s="4" customFormat="1" ht="157.5" outlineLevel="5" x14ac:dyDescent="0.25">
      <c r="A269" s="22" t="s">
        <v>110</v>
      </c>
      <c r="B269" s="22" t="s">
        <v>412</v>
      </c>
      <c r="C269" s="25" t="s">
        <v>413</v>
      </c>
      <c r="D269" s="24">
        <v>7807500.8799999999</v>
      </c>
      <c r="E269" s="24">
        <v>7807500.8799999999</v>
      </c>
      <c r="F269" s="21">
        <v>7427930.2000000002</v>
      </c>
      <c r="G269" s="20">
        <f t="shared" si="4"/>
        <v>95.13838440963454</v>
      </c>
    </row>
    <row r="270" spans="1:7" s="4" customFormat="1" ht="252" outlineLevel="5" x14ac:dyDescent="0.25">
      <c r="A270" s="22" t="s">
        <v>245</v>
      </c>
      <c r="B270" s="22" t="s">
        <v>414</v>
      </c>
      <c r="C270" s="25" t="s">
        <v>415</v>
      </c>
      <c r="D270" s="24">
        <v>36238611.310000002</v>
      </c>
      <c r="E270" s="24">
        <v>36238611.310000002</v>
      </c>
      <c r="F270" s="24">
        <v>36238611.310000002</v>
      </c>
      <c r="G270" s="20">
        <f t="shared" si="4"/>
        <v>100</v>
      </c>
    </row>
    <row r="271" spans="1:7" s="4" customFormat="1" ht="63" outlineLevel="5" x14ac:dyDescent="0.25">
      <c r="A271" s="22" t="s">
        <v>110</v>
      </c>
      <c r="B271" s="22" t="s">
        <v>416</v>
      </c>
      <c r="C271" s="23" t="s">
        <v>417</v>
      </c>
      <c r="D271" s="24">
        <v>831000</v>
      </c>
      <c r="E271" s="24">
        <v>831000</v>
      </c>
      <c r="F271" s="21">
        <v>732425.92</v>
      </c>
      <c r="G271" s="20">
        <f t="shared" si="4"/>
        <v>88.137896510228643</v>
      </c>
    </row>
    <row r="272" spans="1:7" s="4" customFormat="1" ht="157.5" outlineLevel="5" x14ac:dyDescent="0.25">
      <c r="A272" s="22" t="s">
        <v>110</v>
      </c>
      <c r="B272" s="22" t="s">
        <v>418</v>
      </c>
      <c r="C272" s="25" t="s">
        <v>419</v>
      </c>
      <c r="D272" s="24">
        <v>30221430</v>
      </c>
      <c r="E272" s="24">
        <v>30221430</v>
      </c>
      <c r="F272" s="21">
        <v>30203448.120000001</v>
      </c>
      <c r="G272" s="20">
        <f t="shared" si="4"/>
        <v>99.940499572654247</v>
      </c>
    </row>
    <row r="273" spans="1:8" s="4" customFormat="1" ht="63" outlineLevel="5" x14ac:dyDescent="0.25">
      <c r="A273" s="22" t="s">
        <v>245</v>
      </c>
      <c r="B273" s="22" t="s">
        <v>420</v>
      </c>
      <c r="C273" s="23" t="s">
        <v>421</v>
      </c>
      <c r="D273" s="24">
        <v>4766900</v>
      </c>
      <c r="E273" s="24">
        <v>4766900</v>
      </c>
      <c r="F273" s="21">
        <v>4766888.05</v>
      </c>
      <c r="G273" s="20">
        <f t="shared" si="4"/>
        <v>99.999749312970692</v>
      </c>
    </row>
    <row r="274" spans="1:8" s="4" customFormat="1" ht="141.75" outlineLevel="5" x14ac:dyDescent="0.25">
      <c r="A274" s="22" t="s">
        <v>110</v>
      </c>
      <c r="B274" s="22" t="s">
        <v>422</v>
      </c>
      <c r="C274" s="25" t="s">
        <v>423</v>
      </c>
      <c r="D274" s="24">
        <v>83600</v>
      </c>
      <c r="E274" s="24">
        <v>83600</v>
      </c>
      <c r="F274" s="21">
        <v>83557.5</v>
      </c>
      <c r="G274" s="20">
        <f t="shared" si="4"/>
        <v>99.949162679425839</v>
      </c>
    </row>
    <row r="275" spans="1:8" s="4" customFormat="1" ht="78.75" outlineLevel="3" x14ac:dyDescent="0.25">
      <c r="A275" s="22" t="s">
        <v>245</v>
      </c>
      <c r="B275" s="22" t="s">
        <v>424</v>
      </c>
      <c r="C275" s="23" t="s">
        <v>425</v>
      </c>
      <c r="D275" s="24">
        <v>434930</v>
      </c>
      <c r="E275" s="24">
        <v>434930</v>
      </c>
      <c r="F275" s="21">
        <v>300131.53000000003</v>
      </c>
      <c r="G275" s="20">
        <f t="shared" si="4"/>
        <v>69.006858574943095</v>
      </c>
    </row>
    <row r="276" spans="1:8" s="4" customFormat="1" ht="94.5" outlineLevel="4" x14ac:dyDescent="0.25">
      <c r="A276" s="22" t="s">
        <v>245</v>
      </c>
      <c r="B276" s="22" t="s">
        <v>426</v>
      </c>
      <c r="C276" s="23" t="s">
        <v>427</v>
      </c>
      <c r="D276" s="24">
        <v>434930</v>
      </c>
      <c r="E276" s="24">
        <v>434930</v>
      </c>
      <c r="F276" s="21">
        <v>300131.53000000003</v>
      </c>
      <c r="G276" s="20">
        <f t="shared" si="4"/>
        <v>69.006858574943095</v>
      </c>
    </row>
    <row r="277" spans="1:8" s="4" customFormat="1" ht="47.25" outlineLevel="3" x14ac:dyDescent="0.25">
      <c r="A277" s="22" t="s">
        <v>110</v>
      </c>
      <c r="B277" s="22" t="s">
        <v>428</v>
      </c>
      <c r="C277" s="23" t="s">
        <v>429</v>
      </c>
      <c r="D277" s="24">
        <v>1571398.5</v>
      </c>
      <c r="E277" s="24">
        <v>1571398.5</v>
      </c>
      <c r="F277" s="21">
        <v>1268194.6000000001</v>
      </c>
      <c r="G277" s="20">
        <f t="shared" si="4"/>
        <v>80.704837124383161</v>
      </c>
    </row>
    <row r="278" spans="1:8" s="4" customFormat="1" ht="63" outlineLevel="4" x14ac:dyDescent="0.25">
      <c r="A278" s="22" t="s">
        <v>110</v>
      </c>
      <c r="B278" s="22" t="s">
        <v>430</v>
      </c>
      <c r="C278" s="23" t="s">
        <v>431</v>
      </c>
      <c r="D278" s="24">
        <v>1571398.5</v>
      </c>
      <c r="E278" s="24">
        <v>1571398.5</v>
      </c>
      <c r="F278" s="21">
        <v>1268194.6000000001</v>
      </c>
      <c r="G278" s="20">
        <f t="shared" si="4"/>
        <v>80.704837124383161</v>
      </c>
    </row>
    <row r="279" spans="1:8" s="4" customFormat="1" ht="63" outlineLevel="3" x14ac:dyDescent="0.25">
      <c r="A279" s="22" t="s">
        <v>110</v>
      </c>
      <c r="B279" s="22" t="s">
        <v>432</v>
      </c>
      <c r="C279" s="23" t="s">
        <v>433</v>
      </c>
      <c r="D279" s="24">
        <v>88300</v>
      </c>
      <c r="E279" s="24">
        <v>88300</v>
      </c>
      <c r="F279" s="21">
        <v>88264</v>
      </c>
      <c r="G279" s="20">
        <f t="shared" si="4"/>
        <v>99.959229898074739</v>
      </c>
    </row>
    <row r="280" spans="1:8" s="4" customFormat="1" ht="78.75" outlineLevel="4" x14ac:dyDescent="0.25">
      <c r="A280" s="22" t="s">
        <v>110</v>
      </c>
      <c r="B280" s="22" t="s">
        <v>434</v>
      </c>
      <c r="C280" s="23" t="s">
        <v>435</v>
      </c>
      <c r="D280" s="24">
        <v>88300</v>
      </c>
      <c r="E280" s="24">
        <v>88300</v>
      </c>
      <c r="F280" s="21">
        <v>88264</v>
      </c>
      <c r="G280" s="20">
        <f t="shared" si="4"/>
        <v>99.959229898074739</v>
      </c>
    </row>
    <row r="281" spans="1:8" s="3" customFormat="1" ht="15.75" outlineLevel="2" x14ac:dyDescent="0.25">
      <c r="A281" s="22" t="s">
        <v>3</v>
      </c>
      <c r="B281" s="22" t="s">
        <v>436</v>
      </c>
      <c r="C281" s="23" t="s">
        <v>437</v>
      </c>
      <c r="D281" s="24">
        <v>111159915.3</v>
      </c>
      <c r="E281" s="24">
        <v>105741485.84</v>
      </c>
      <c r="F281" s="21">
        <f>F282+F284</f>
        <v>103029629.87</v>
      </c>
      <c r="G281" s="20">
        <f t="shared" si="4"/>
        <v>97.435390709278124</v>
      </c>
      <c r="H281" s="19"/>
    </row>
    <row r="282" spans="1:8" s="4" customFormat="1" ht="78.75" outlineLevel="3" x14ac:dyDescent="0.25">
      <c r="A282" s="22" t="s">
        <v>245</v>
      </c>
      <c r="B282" s="22" t="s">
        <v>438</v>
      </c>
      <c r="C282" s="23" t="s">
        <v>439</v>
      </c>
      <c r="D282" s="24">
        <v>24842200</v>
      </c>
      <c r="E282" s="26">
        <v>19661774</v>
      </c>
      <c r="F282" s="21">
        <v>19570600</v>
      </c>
      <c r="G282" s="20">
        <f t="shared" si="4"/>
        <v>99.536288027723245</v>
      </c>
      <c r="H282" s="17"/>
    </row>
    <row r="283" spans="1:8" s="4" customFormat="1" ht="78.75" outlineLevel="4" x14ac:dyDescent="0.25">
      <c r="A283" s="22" t="s">
        <v>245</v>
      </c>
      <c r="B283" s="22" t="s">
        <v>440</v>
      </c>
      <c r="C283" s="23" t="s">
        <v>441</v>
      </c>
      <c r="D283" s="24">
        <v>24842200</v>
      </c>
      <c r="E283" s="26">
        <v>19661774</v>
      </c>
      <c r="F283" s="21">
        <v>19570600</v>
      </c>
      <c r="G283" s="20">
        <f t="shared" si="4"/>
        <v>99.536288027723245</v>
      </c>
      <c r="H283" s="17"/>
    </row>
    <row r="284" spans="1:8" s="4" customFormat="1" ht="31.5" outlineLevel="3" x14ac:dyDescent="0.25">
      <c r="A284" s="22" t="s">
        <v>3</v>
      </c>
      <c r="B284" s="22" t="s">
        <v>442</v>
      </c>
      <c r="C284" s="23" t="s">
        <v>443</v>
      </c>
      <c r="D284" s="24">
        <v>86317715.299999997</v>
      </c>
      <c r="E284" s="26">
        <v>86079711.840000004</v>
      </c>
      <c r="F284" s="21">
        <v>83459029.870000005</v>
      </c>
      <c r="G284" s="20">
        <f t="shared" si="4"/>
        <v>96.955517259547548</v>
      </c>
      <c r="H284" s="17"/>
    </row>
    <row r="285" spans="1:8" s="4" customFormat="1" ht="47.25" outlineLevel="4" x14ac:dyDescent="0.25">
      <c r="A285" s="22" t="s">
        <v>3</v>
      </c>
      <c r="B285" s="22" t="s">
        <v>444</v>
      </c>
      <c r="C285" s="23" t="s">
        <v>445</v>
      </c>
      <c r="D285" s="24">
        <v>86317715.299999997</v>
      </c>
      <c r="E285" s="26">
        <v>86079711.840000004</v>
      </c>
      <c r="F285" s="21">
        <v>83459029.870000005</v>
      </c>
      <c r="G285" s="20">
        <f t="shared" si="4"/>
        <v>96.955517259547548</v>
      </c>
      <c r="H285" s="17"/>
    </row>
    <row r="286" spans="1:8" s="4" customFormat="1" ht="110.25" outlineLevel="5" x14ac:dyDescent="0.25">
      <c r="A286" s="22" t="s">
        <v>245</v>
      </c>
      <c r="B286" s="22" t="s">
        <v>446</v>
      </c>
      <c r="C286" s="25" t="s">
        <v>447</v>
      </c>
      <c r="D286" s="24">
        <v>89100</v>
      </c>
      <c r="E286" s="26">
        <v>89100</v>
      </c>
      <c r="F286" s="21">
        <v>26856</v>
      </c>
      <c r="G286" s="20">
        <f t="shared" si="4"/>
        <v>30.141414141414142</v>
      </c>
      <c r="H286" s="17"/>
    </row>
    <row r="287" spans="1:8" s="4" customFormat="1" ht="47.25" outlineLevel="5" x14ac:dyDescent="0.25">
      <c r="A287" s="22" t="s">
        <v>110</v>
      </c>
      <c r="B287" s="22" t="s">
        <v>448</v>
      </c>
      <c r="C287" s="23" t="s">
        <v>449</v>
      </c>
      <c r="D287" s="24">
        <v>243741.3</v>
      </c>
      <c r="E287" s="26">
        <v>243741.3</v>
      </c>
      <c r="F287" s="26">
        <v>243741.3</v>
      </c>
      <c r="G287" s="20">
        <f t="shared" si="4"/>
        <v>100</v>
      </c>
      <c r="H287" s="17"/>
    </row>
    <row r="288" spans="1:8" s="4" customFormat="1" ht="94.5" outlineLevel="5" x14ac:dyDescent="0.25">
      <c r="A288" s="22" t="s">
        <v>260</v>
      </c>
      <c r="B288" s="22" t="s">
        <v>450</v>
      </c>
      <c r="C288" s="25" t="s">
        <v>451</v>
      </c>
      <c r="D288" s="24">
        <v>8367600</v>
      </c>
      <c r="E288" s="26">
        <v>8367600</v>
      </c>
      <c r="F288" s="21">
        <v>7405738.54</v>
      </c>
      <c r="G288" s="20">
        <f t="shared" si="4"/>
        <v>88.50493020698886</v>
      </c>
      <c r="H288" s="17"/>
    </row>
    <row r="289" spans="1:8" s="4" customFormat="1" ht="47.25" outlineLevel="5" x14ac:dyDescent="0.25">
      <c r="A289" s="22" t="s">
        <v>110</v>
      </c>
      <c r="B289" s="22" t="s">
        <v>452</v>
      </c>
      <c r="C289" s="23" t="s">
        <v>453</v>
      </c>
      <c r="D289" s="24">
        <v>1186100</v>
      </c>
      <c r="E289" s="26">
        <v>1186100</v>
      </c>
      <c r="F289" s="21">
        <v>862139.2</v>
      </c>
      <c r="G289" s="20">
        <f t="shared" si="4"/>
        <v>72.686889806930282</v>
      </c>
      <c r="H289" s="17"/>
    </row>
    <row r="290" spans="1:8" s="4" customFormat="1" ht="47.25" outlineLevel="5" x14ac:dyDescent="0.25">
      <c r="A290" s="22" t="s">
        <v>343</v>
      </c>
      <c r="B290" s="22" t="s">
        <v>454</v>
      </c>
      <c r="C290" s="23" t="s">
        <v>455</v>
      </c>
      <c r="D290" s="24">
        <v>507600</v>
      </c>
      <c r="E290" s="26">
        <v>507600</v>
      </c>
      <c r="F290" s="21">
        <v>507600</v>
      </c>
      <c r="G290" s="20">
        <f t="shared" si="4"/>
        <v>100</v>
      </c>
      <c r="H290" s="17"/>
    </row>
    <row r="291" spans="1:8" s="4" customFormat="1" ht="63" outlineLevel="5" x14ac:dyDescent="0.25">
      <c r="A291" s="22" t="s">
        <v>110</v>
      </c>
      <c r="B291" s="22" t="s">
        <v>456</v>
      </c>
      <c r="C291" s="23" t="s">
        <v>457</v>
      </c>
      <c r="D291" s="24">
        <v>10423400</v>
      </c>
      <c r="E291" s="26">
        <v>10423400</v>
      </c>
      <c r="F291" s="21">
        <v>9461129.9900000002</v>
      </c>
      <c r="G291" s="20">
        <f t="shared" si="4"/>
        <v>90.768175355450239</v>
      </c>
      <c r="H291" s="17"/>
    </row>
    <row r="292" spans="1:8" s="18" customFormat="1" ht="63" outlineLevel="5" x14ac:dyDescent="0.25">
      <c r="A292" s="22" t="s">
        <v>185</v>
      </c>
      <c r="B292" s="22" t="s">
        <v>458</v>
      </c>
      <c r="C292" s="23" t="s">
        <v>459</v>
      </c>
      <c r="D292" s="24">
        <v>786000</v>
      </c>
      <c r="E292" s="26">
        <v>644880</v>
      </c>
      <c r="F292" s="21">
        <v>644880</v>
      </c>
      <c r="G292" s="20">
        <f t="shared" si="4"/>
        <v>100</v>
      </c>
      <c r="H292" s="17"/>
    </row>
    <row r="293" spans="1:8" s="4" customFormat="1" ht="78.75" outlineLevel="5" x14ac:dyDescent="0.25">
      <c r="A293" s="22" t="s">
        <v>110</v>
      </c>
      <c r="B293" s="22" t="s">
        <v>460</v>
      </c>
      <c r="C293" s="23" t="s">
        <v>461</v>
      </c>
      <c r="D293" s="24">
        <v>3230500</v>
      </c>
      <c r="E293" s="26">
        <v>3230500</v>
      </c>
      <c r="F293" s="21">
        <v>3230500</v>
      </c>
      <c r="G293" s="20">
        <f t="shared" si="4"/>
        <v>100</v>
      </c>
      <c r="H293" s="17"/>
    </row>
    <row r="294" spans="1:8" s="18" customFormat="1" ht="78.75" outlineLevel="5" x14ac:dyDescent="0.25">
      <c r="A294" s="22" t="s">
        <v>110</v>
      </c>
      <c r="B294" s="22" t="s">
        <v>462</v>
      </c>
      <c r="C294" s="23" t="s">
        <v>463</v>
      </c>
      <c r="D294" s="24">
        <v>135470</v>
      </c>
      <c r="E294" s="26">
        <v>50786.54</v>
      </c>
      <c r="F294" s="21">
        <v>50786.54</v>
      </c>
      <c r="G294" s="20">
        <f t="shared" si="4"/>
        <v>100</v>
      </c>
      <c r="H294" s="17"/>
    </row>
    <row r="295" spans="1:8" s="4" customFormat="1" ht="141.75" outlineLevel="7" x14ac:dyDescent="0.25">
      <c r="A295" s="22" t="s">
        <v>110</v>
      </c>
      <c r="B295" s="22" t="s">
        <v>464</v>
      </c>
      <c r="C295" s="25" t="s">
        <v>465</v>
      </c>
      <c r="D295" s="24">
        <v>87400</v>
      </c>
      <c r="E295" s="26">
        <v>75200</v>
      </c>
      <c r="F295" s="21">
        <v>75160.69</v>
      </c>
      <c r="G295" s="20">
        <f t="shared" si="4"/>
        <v>99.947726063829791</v>
      </c>
      <c r="H295" s="17"/>
    </row>
    <row r="296" spans="1:8" s="4" customFormat="1" ht="63" outlineLevel="5" x14ac:dyDescent="0.25">
      <c r="A296" s="22" t="s">
        <v>260</v>
      </c>
      <c r="B296" s="22" t="s">
        <v>466</v>
      </c>
      <c r="C296" s="23" t="s">
        <v>467</v>
      </c>
      <c r="D296" s="24">
        <v>8678886</v>
      </c>
      <c r="E296" s="26">
        <v>8678886</v>
      </c>
      <c r="F296" s="21">
        <v>8675868.0600000005</v>
      </c>
      <c r="G296" s="20">
        <f t="shared" si="4"/>
        <v>99.965226643142913</v>
      </c>
      <c r="H296" s="17"/>
    </row>
    <row r="297" spans="1:8" s="4" customFormat="1" ht="63" outlineLevel="5" x14ac:dyDescent="0.25">
      <c r="A297" s="22" t="s">
        <v>110</v>
      </c>
      <c r="B297" s="22" t="s">
        <v>468</v>
      </c>
      <c r="C297" s="23" t="s">
        <v>469</v>
      </c>
      <c r="D297" s="24">
        <v>35823600</v>
      </c>
      <c r="E297" s="26">
        <v>35823600</v>
      </c>
      <c r="F297" s="21">
        <v>35823600</v>
      </c>
      <c r="G297" s="20">
        <f t="shared" si="4"/>
        <v>100</v>
      </c>
      <c r="H297" s="17"/>
    </row>
    <row r="298" spans="1:8" s="4" customFormat="1" ht="47.25" outlineLevel="5" x14ac:dyDescent="0.25">
      <c r="A298" s="22" t="s">
        <v>110</v>
      </c>
      <c r="B298" s="22" t="s">
        <v>470</v>
      </c>
      <c r="C298" s="23" t="s">
        <v>471</v>
      </c>
      <c r="D298" s="24">
        <v>1000000</v>
      </c>
      <c r="E298" s="26">
        <v>1000000</v>
      </c>
      <c r="F298" s="21">
        <v>714998.55</v>
      </c>
      <c r="G298" s="20">
        <f t="shared" si="4"/>
        <v>71.499854999999997</v>
      </c>
      <c r="H298" s="17"/>
    </row>
    <row r="299" spans="1:8" s="4" customFormat="1" ht="94.5" outlineLevel="5" x14ac:dyDescent="0.25">
      <c r="A299" s="22" t="s">
        <v>260</v>
      </c>
      <c r="B299" s="22" t="s">
        <v>472</v>
      </c>
      <c r="C299" s="25" t="s">
        <v>473</v>
      </c>
      <c r="D299" s="24">
        <v>3385918</v>
      </c>
      <c r="E299" s="26">
        <v>3385918</v>
      </c>
      <c r="F299" s="21">
        <v>3385918</v>
      </c>
      <c r="G299" s="20">
        <f t="shared" si="4"/>
        <v>100</v>
      </c>
      <c r="H299" s="17"/>
    </row>
    <row r="300" spans="1:8" s="4" customFormat="1" ht="47.25" outlineLevel="5" x14ac:dyDescent="0.25">
      <c r="A300" s="22" t="s">
        <v>260</v>
      </c>
      <c r="B300" s="22" t="s">
        <v>474</v>
      </c>
      <c r="C300" s="23" t="s">
        <v>475</v>
      </c>
      <c r="D300" s="24">
        <v>7630000</v>
      </c>
      <c r="E300" s="26">
        <v>7630000</v>
      </c>
      <c r="F300" s="21">
        <v>7630000</v>
      </c>
      <c r="G300" s="20">
        <f t="shared" si="4"/>
        <v>100</v>
      </c>
      <c r="H300" s="17"/>
    </row>
    <row r="301" spans="1:8" s="4" customFormat="1" ht="78.75" outlineLevel="5" x14ac:dyDescent="0.25">
      <c r="A301" s="22" t="s">
        <v>110</v>
      </c>
      <c r="B301" s="22" t="s">
        <v>476</v>
      </c>
      <c r="C301" s="23" t="s">
        <v>477</v>
      </c>
      <c r="D301" s="24">
        <v>742400</v>
      </c>
      <c r="E301" s="26">
        <v>742400</v>
      </c>
      <c r="F301" s="21">
        <v>720113</v>
      </c>
      <c r="G301" s="20">
        <f t="shared" si="4"/>
        <v>96.997979525862064</v>
      </c>
      <c r="H301" s="17"/>
    </row>
    <row r="302" spans="1:8" s="4" customFormat="1" ht="47.25" outlineLevel="5" x14ac:dyDescent="0.25">
      <c r="A302" s="22" t="s">
        <v>343</v>
      </c>
      <c r="B302" s="22" t="s">
        <v>478</v>
      </c>
      <c r="C302" s="23" t="s">
        <v>479</v>
      </c>
      <c r="D302" s="24">
        <v>4000000</v>
      </c>
      <c r="E302" s="26">
        <v>4000000</v>
      </c>
      <c r="F302" s="21">
        <v>4000000</v>
      </c>
      <c r="G302" s="20">
        <f t="shared" si="4"/>
        <v>100</v>
      </c>
      <c r="H302" s="17"/>
    </row>
    <row r="303" spans="1:8" s="4" customFormat="1" ht="47.25" outlineLevel="1" x14ac:dyDescent="0.25">
      <c r="A303" s="22" t="s">
        <v>110</v>
      </c>
      <c r="B303" s="22" t="s">
        <v>480</v>
      </c>
      <c r="C303" s="23" t="s">
        <v>481</v>
      </c>
      <c r="D303" s="24">
        <v>40000</v>
      </c>
      <c r="E303" s="24">
        <v>40000</v>
      </c>
      <c r="F303" s="24">
        <v>40000</v>
      </c>
      <c r="G303" s="20">
        <f t="shared" ref="G303:G313" si="5">F303/E303*100</f>
        <v>100</v>
      </c>
    </row>
    <row r="304" spans="1:8" s="4" customFormat="1" ht="47.25" outlineLevel="2" x14ac:dyDescent="0.25">
      <c r="A304" s="22" t="s">
        <v>110</v>
      </c>
      <c r="B304" s="22" t="s">
        <v>482</v>
      </c>
      <c r="C304" s="23" t="s">
        <v>483</v>
      </c>
      <c r="D304" s="24">
        <v>40000</v>
      </c>
      <c r="E304" s="24">
        <v>40000</v>
      </c>
      <c r="F304" s="24">
        <v>40000</v>
      </c>
      <c r="G304" s="20">
        <f t="shared" si="5"/>
        <v>100</v>
      </c>
    </row>
    <row r="305" spans="1:7" s="4" customFormat="1" ht="78.75" outlineLevel="4" x14ac:dyDescent="0.25">
      <c r="A305" s="22" t="s">
        <v>110</v>
      </c>
      <c r="B305" s="22" t="s">
        <v>484</v>
      </c>
      <c r="C305" s="23" t="s">
        <v>485</v>
      </c>
      <c r="D305" s="24">
        <v>40000</v>
      </c>
      <c r="E305" s="24">
        <v>40000</v>
      </c>
      <c r="F305" s="24">
        <v>40000</v>
      </c>
      <c r="G305" s="20">
        <f t="shared" si="5"/>
        <v>100</v>
      </c>
    </row>
    <row r="306" spans="1:7" s="4" customFormat="1" ht="31.5" outlineLevel="1" x14ac:dyDescent="0.25">
      <c r="A306" s="22" t="s">
        <v>110</v>
      </c>
      <c r="B306" s="22" t="s">
        <v>486</v>
      </c>
      <c r="C306" s="23" t="s">
        <v>487</v>
      </c>
      <c r="D306" s="24">
        <v>3000000</v>
      </c>
      <c r="E306" s="24">
        <v>3000000</v>
      </c>
      <c r="F306" s="24">
        <v>3000000</v>
      </c>
      <c r="G306" s="20">
        <f t="shared" si="5"/>
        <v>100</v>
      </c>
    </row>
    <row r="307" spans="1:7" s="4" customFormat="1" ht="31.5" outlineLevel="2" x14ac:dyDescent="0.25">
      <c r="A307" s="22" t="s">
        <v>110</v>
      </c>
      <c r="B307" s="22" t="s">
        <v>488</v>
      </c>
      <c r="C307" s="23" t="s">
        <v>489</v>
      </c>
      <c r="D307" s="24">
        <v>3000000</v>
      </c>
      <c r="E307" s="24">
        <v>3000000</v>
      </c>
      <c r="F307" s="24">
        <v>3000000</v>
      </c>
      <c r="G307" s="20">
        <f t="shared" si="5"/>
        <v>100</v>
      </c>
    </row>
    <row r="308" spans="1:7" s="4" customFormat="1" ht="63" outlineLevel="1" x14ac:dyDescent="0.25">
      <c r="A308" s="22" t="s">
        <v>3</v>
      </c>
      <c r="B308" s="22" t="s">
        <v>490</v>
      </c>
      <c r="C308" s="23" t="s">
        <v>491</v>
      </c>
      <c r="D308" s="24">
        <v>-1059.03</v>
      </c>
      <c r="E308" s="24">
        <v>-1059.03</v>
      </c>
      <c r="F308" s="24">
        <v>-1059.03</v>
      </c>
      <c r="G308" s="20">
        <f t="shared" si="5"/>
        <v>100</v>
      </c>
    </row>
    <row r="309" spans="1:7" s="4" customFormat="1" ht="63" outlineLevel="2" x14ac:dyDescent="0.25">
      <c r="A309" s="22" t="s">
        <v>3</v>
      </c>
      <c r="B309" s="22" t="s">
        <v>492</v>
      </c>
      <c r="C309" s="23" t="s">
        <v>493</v>
      </c>
      <c r="D309" s="24">
        <v>-1059.03</v>
      </c>
      <c r="E309" s="24">
        <v>-1059.03</v>
      </c>
      <c r="F309" s="24">
        <v>-1059.03</v>
      </c>
      <c r="G309" s="20">
        <f t="shared" si="5"/>
        <v>100</v>
      </c>
    </row>
    <row r="310" spans="1:7" s="4" customFormat="1" ht="63" outlineLevel="7" x14ac:dyDescent="0.25">
      <c r="A310" s="22" t="s">
        <v>245</v>
      </c>
      <c r="B310" s="22" t="s">
        <v>494</v>
      </c>
      <c r="C310" s="23" t="s">
        <v>495</v>
      </c>
      <c r="D310" s="24">
        <v>-0.02</v>
      </c>
      <c r="E310" s="24">
        <v>-0.02</v>
      </c>
      <c r="F310" s="24">
        <v>-0.02</v>
      </c>
      <c r="G310" s="20">
        <f t="shared" si="5"/>
        <v>100</v>
      </c>
    </row>
    <row r="311" spans="1:7" s="4" customFormat="1" ht="63" outlineLevel="7" x14ac:dyDescent="0.25">
      <c r="A311" s="22" t="s">
        <v>245</v>
      </c>
      <c r="B311" s="22" t="s">
        <v>494</v>
      </c>
      <c r="C311" s="23" t="s">
        <v>495</v>
      </c>
      <c r="D311" s="24">
        <v>-0.01</v>
      </c>
      <c r="E311" s="24">
        <v>-0.01</v>
      </c>
      <c r="F311" s="24">
        <v>-0.01</v>
      </c>
      <c r="G311" s="20">
        <f t="shared" si="5"/>
        <v>100</v>
      </c>
    </row>
    <row r="312" spans="1:7" s="4" customFormat="1" ht="63" outlineLevel="7" x14ac:dyDescent="0.25">
      <c r="A312" s="22" t="s">
        <v>110</v>
      </c>
      <c r="B312" s="22" t="s">
        <v>494</v>
      </c>
      <c r="C312" s="23" t="s">
        <v>495</v>
      </c>
      <c r="D312" s="24">
        <v>-1059</v>
      </c>
      <c r="E312" s="24">
        <v>-1059</v>
      </c>
      <c r="F312" s="24">
        <v>-1059</v>
      </c>
      <c r="G312" s="20">
        <f t="shared" si="5"/>
        <v>100</v>
      </c>
    </row>
    <row r="313" spans="1:7" s="4" customFormat="1" ht="15.75" x14ac:dyDescent="0.25">
      <c r="A313" s="22" t="s">
        <v>496</v>
      </c>
      <c r="B313" s="22"/>
      <c r="C313" s="23"/>
      <c r="D313" s="24">
        <v>1238964595.51</v>
      </c>
      <c r="E313" s="26">
        <f>E201+E10</f>
        <v>1233546166.0500002</v>
      </c>
      <c r="F313" s="26">
        <f>F201+F10</f>
        <v>1214437447.1700001</v>
      </c>
      <c r="G313" s="20">
        <f t="shared" si="5"/>
        <v>98.450911736754122</v>
      </c>
    </row>
  </sheetData>
  <mergeCells count="5">
    <mergeCell ref="A1:D1"/>
    <mergeCell ref="D4:G4"/>
    <mergeCell ref="A7:G7"/>
    <mergeCell ref="F3:G3"/>
    <mergeCell ref="F2:G2"/>
  </mergeCell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1</vt:lpstr>
      <vt:lpstr>'Приложение 1'!APPT</vt:lpstr>
      <vt:lpstr>'Приложение 1'!SIGN</vt:lpstr>
      <vt:lpstr>'Приложение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56fopgaa</dc:creator>
  <dc:description>POI HSSF rep:2.55.0.44</dc:description>
  <cp:lastModifiedBy>user</cp:lastModifiedBy>
  <cp:lastPrinted>2023-03-13T02:14:22Z</cp:lastPrinted>
  <dcterms:created xsi:type="dcterms:W3CDTF">2022-12-26T08:11:39Z</dcterms:created>
  <dcterms:modified xsi:type="dcterms:W3CDTF">2023-03-20T01:09:49Z</dcterms:modified>
</cp:coreProperties>
</file>