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750" windowWidth="14940" windowHeight="8670"/>
  </bookViews>
  <sheets>
    <sheet name="ДЧБ" sheetId="1" r:id="rId1"/>
  </sheets>
  <definedNames>
    <definedName name="_xlnm._FilterDatabase" localSheetId="0" hidden="1">ДЧБ!$A$10:$N$145</definedName>
    <definedName name="APPT" localSheetId="0">ДЧБ!#REF!</definedName>
    <definedName name="FIO" localSheetId="0">ДЧБ!$L$18</definedName>
    <definedName name="LAST_CELL" localSheetId="0">ДЧБ!#REF!</definedName>
    <definedName name="SIGN" localSheetId="0">ДЧБ!$A$18:$M$18</definedName>
    <definedName name="_xlnm.Print_Titles" localSheetId="0">ДЧБ!$8:$10</definedName>
  </definedNames>
  <calcPr calcId="144525"/>
</workbook>
</file>

<file path=xl/calcChain.xml><?xml version="1.0" encoding="utf-8"?>
<calcChain xmlns="http://schemas.openxmlformats.org/spreadsheetml/2006/main">
  <c r="L109" i="1" l="1"/>
  <c r="M109" i="1"/>
  <c r="K109" i="1"/>
  <c r="L90" i="1"/>
  <c r="M90" i="1"/>
  <c r="K90" i="1"/>
  <c r="K85" i="1"/>
  <c r="K84" i="1" s="1"/>
  <c r="K87" i="1"/>
  <c r="K94" i="1"/>
  <c r="L37" i="1"/>
  <c r="M37" i="1"/>
  <c r="K37" i="1"/>
  <c r="L39" i="1"/>
  <c r="M39" i="1"/>
  <c r="K39" i="1"/>
  <c r="L41" i="1"/>
  <c r="M41" i="1"/>
  <c r="K41" i="1"/>
  <c r="K89" i="1" l="1"/>
  <c r="K83" i="1"/>
  <c r="K73" i="1" l="1"/>
  <c r="L73" i="1"/>
  <c r="M73" i="1"/>
  <c r="M70" i="1" s="1"/>
  <c r="K51" i="1" l="1"/>
  <c r="L51" i="1"/>
  <c r="M51" i="1"/>
  <c r="K43" i="1"/>
  <c r="L43" i="1"/>
  <c r="M43" i="1"/>
  <c r="K17" i="1" l="1"/>
  <c r="L17" i="1"/>
  <c r="M17" i="1"/>
  <c r="K118" i="1" l="1"/>
  <c r="L118" i="1"/>
  <c r="M118" i="1"/>
  <c r="K70" i="1" l="1"/>
  <c r="L87" i="1" l="1"/>
  <c r="M87" i="1"/>
  <c r="K106" i="1" l="1"/>
  <c r="L106" i="1"/>
  <c r="M106" i="1"/>
  <c r="K80" i="1" l="1"/>
  <c r="L80" i="1"/>
  <c r="M80" i="1"/>
  <c r="L70" i="1"/>
  <c r="L94" i="1" l="1"/>
  <c r="L89" i="1" s="1"/>
  <c r="M94" i="1"/>
  <c r="M89" i="1" s="1"/>
  <c r="K15" i="1"/>
  <c r="L15" i="1"/>
  <c r="M15" i="1"/>
  <c r="L117" i="1" l="1"/>
  <c r="M117" i="1"/>
  <c r="K139" i="1"/>
  <c r="L139" i="1"/>
  <c r="M139" i="1"/>
  <c r="K141" i="1"/>
  <c r="L141" i="1"/>
  <c r="M141" i="1"/>
  <c r="K143" i="1"/>
  <c r="L143" i="1"/>
  <c r="M143" i="1"/>
  <c r="K117" i="1"/>
  <c r="M116" i="1" l="1"/>
  <c r="L116" i="1"/>
  <c r="K116" i="1"/>
  <c r="K108" i="1" l="1"/>
  <c r="L108" i="1"/>
  <c r="M108" i="1"/>
  <c r="K104" i="1" l="1"/>
  <c r="L104" i="1"/>
  <c r="M104" i="1"/>
  <c r="K102" i="1"/>
  <c r="L102" i="1"/>
  <c r="L101" i="1" s="1"/>
  <c r="M102" i="1"/>
  <c r="M101" i="1" s="1"/>
  <c r="K99" i="1"/>
  <c r="K98" i="1" s="1"/>
  <c r="L99" i="1"/>
  <c r="L98" i="1" s="1"/>
  <c r="M99" i="1"/>
  <c r="M98" i="1" s="1"/>
  <c r="K69" i="1"/>
  <c r="L69" i="1"/>
  <c r="M69" i="1"/>
  <c r="K67" i="1"/>
  <c r="K66" i="1" s="1"/>
  <c r="L67" i="1"/>
  <c r="L66" i="1" s="1"/>
  <c r="M67" i="1"/>
  <c r="M66" i="1" s="1"/>
  <c r="K60" i="1"/>
  <c r="L60" i="1"/>
  <c r="M60" i="1"/>
  <c r="K56" i="1"/>
  <c r="K55" i="1" s="1"/>
  <c r="L56" i="1"/>
  <c r="L55" i="1" s="1"/>
  <c r="M56" i="1"/>
  <c r="M55" i="1" s="1"/>
  <c r="K48" i="1"/>
  <c r="L48" i="1"/>
  <c r="M48" i="1"/>
  <c r="K45" i="1"/>
  <c r="L45" i="1"/>
  <c r="M45" i="1"/>
  <c r="K33" i="1"/>
  <c r="L33" i="1"/>
  <c r="M33" i="1"/>
  <c r="K31" i="1"/>
  <c r="L31" i="1"/>
  <c r="M31" i="1"/>
  <c r="K29" i="1"/>
  <c r="L29" i="1"/>
  <c r="M29" i="1"/>
  <c r="K27" i="1"/>
  <c r="L27" i="1"/>
  <c r="M27" i="1"/>
  <c r="K14" i="1"/>
  <c r="L14" i="1"/>
  <c r="M14" i="1"/>
  <c r="L85" i="1"/>
  <c r="L84" i="1" s="1"/>
  <c r="L83" i="1" s="1"/>
  <c r="M85" i="1"/>
  <c r="M84" i="1" s="1"/>
  <c r="M83" i="1" s="1"/>
  <c r="K79" i="1"/>
  <c r="L79" i="1"/>
  <c r="M79" i="1"/>
  <c r="K77" i="1"/>
  <c r="K76" i="1" s="1"/>
  <c r="L77" i="1"/>
  <c r="L76" i="1" s="1"/>
  <c r="M77" i="1"/>
  <c r="M76" i="1" s="1"/>
  <c r="K64" i="1"/>
  <c r="L64" i="1"/>
  <c r="M64" i="1"/>
  <c r="K62" i="1"/>
  <c r="L62" i="1"/>
  <c r="M62" i="1"/>
  <c r="M97" i="1" l="1"/>
  <c r="M96" i="1" s="1"/>
  <c r="L97" i="1"/>
  <c r="L96" i="1" s="1"/>
  <c r="K101" i="1"/>
  <c r="K97" i="1" s="1"/>
  <c r="K96" i="1" s="1"/>
  <c r="L75" i="1"/>
  <c r="M75" i="1"/>
  <c r="K75" i="1"/>
  <c r="M36" i="1"/>
  <c r="M35" i="1" s="1"/>
  <c r="L36" i="1"/>
  <c r="L35" i="1" s="1"/>
  <c r="K36" i="1"/>
  <c r="K35" i="1" s="1"/>
  <c r="M26" i="1"/>
  <c r="M25" i="1" s="1"/>
  <c r="L26" i="1"/>
  <c r="L25" i="1" s="1"/>
  <c r="M13" i="1"/>
  <c r="K13" i="1"/>
  <c r="K26" i="1"/>
  <c r="K25" i="1" s="1"/>
  <c r="L13" i="1"/>
  <c r="L59" i="1"/>
  <c r="L58" i="1" s="1"/>
  <c r="K59" i="1"/>
  <c r="K58" i="1" s="1"/>
  <c r="M59" i="1"/>
  <c r="M58" i="1" s="1"/>
  <c r="K53" i="1"/>
  <c r="L53" i="1"/>
  <c r="M53" i="1"/>
  <c r="K50" i="1" l="1"/>
  <c r="K47" i="1" s="1"/>
  <c r="K12" i="1" s="1"/>
  <c r="M50" i="1"/>
  <c r="M47" i="1" s="1"/>
  <c r="M12" i="1" s="1"/>
  <c r="L50" i="1"/>
  <c r="L47" i="1" s="1"/>
  <c r="L12" i="1" s="1"/>
  <c r="L145" i="1" l="1"/>
  <c r="M145" i="1"/>
  <c r="K145" i="1"/>
</calcChain>
</file>

<file path=xl/sharedStrings.xml><?xml version="1.0" encoding="utf-8"?>
<sst xmlns="http://schemas.openxmlformats.org/spreadsheetml/2006/main" count="1226" uniqueCount="258">
  <si>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</si>
  <si>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</si>
  <si>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</si>
  <si>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</si>
  <si>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</si>
  <si>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</si>
  <si>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</si>
  <si>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</si>
  <si>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</si>
  <si>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</si>
  <si>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</si>
  <si>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</si>
  <si>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</si>
  <si>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</si>
  <si>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</si>
  <si>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</si>
  <si>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</si>
  <si>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</si>
  <si>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</si>
  <si>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</si>
  <si>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</si>
  <si>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</si>
  <si>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</si>
  <si>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</si>
  <si>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</si>
  <si>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</si>
  <si>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</si>
  <si>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</si>
  <si>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</si>
  <si>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</si>
  <si>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</si>
  <si>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</si>
  <si>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</si>
  <si>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</si>
  <si>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</si>
  <si>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</si>
  <si>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</si>
  <si>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</si>
  <si>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</si>
  <si>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</si>
  <si>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</si>
  <si>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</si>
  <si>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</si>
  <si>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</si>
  <si>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</si>
  <si>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</si>
  <si>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</si>
  <si>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</si>
  <si>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</si>
  <si>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</si>
  <si>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</si>
  <si>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</si>
  <si>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</si>
  <si>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</si>
  <si>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</si>
  <si>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</si>
  <si>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</si>
  <si>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</si>
  <si>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</si>
  <si>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</si>
  <si>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</si>
  <si>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</si>
  <si>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</si>
  <si>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</si>
  <si>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</si>
  <si>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</si>
  <si>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</si>
  <si>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</si>
  <si>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032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</si>
  <si>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</si>
  <si>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</si>
  <si>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</si>
  <si>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</si>
  <si>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</si>
  <si>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</si>
  <si>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078</t>
  </si>
  <si>
    <t>Прочие субсидии</t>
  </si>
  <si>
    <t>Прочие субсидии бюджетам муниципальных округов</t>
  </si>
  <si>
    <t>062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</si>
  <si>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</si>
  <si>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</si>
  <si>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</si>
  <si>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</si>
  <si>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</si>
  <si>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</si>
  <si>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</si>
  <si>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</si>
  <si>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</si>
  <si>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</si>
  <si>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</si>
  <si>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</si>
  <si>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</si>
  <si>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</si>
  <si>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</si>
  <si>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</si>
  <si>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</si>
  <si>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</si>
  <si>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</si>
  <si>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</si>
  <si>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</si>
  <si>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</si>
  <si>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</si>
  <si>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</si>
  <si>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</si>
  <si>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</si>
  <si>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Наименование кода классификации доходов бюджета</t>
  </si>
  <si>
    <t>Показатели прогноза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</si>
  <si>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</si>
  <si>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</si>
  <si>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</si>
  <si>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</si>
  <si>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</si>
  <si>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</si>
  <si>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</si>
  <si>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</si>
  <si>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</si>
  <si>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</si>
  <si>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</si>
  <si>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</si>
  <si>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</si>
  <si>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</si>
  <si>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</si>
  <si>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</si>
  <si>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20</t>
  </si>
  <si>
    <t>25</t>
  </si>
  <si>
    <t>29</t>
  </si>
  <si>
    <t>30</t>
  </si>
  <si>
    <t>35</t>
  </si>
  <si>
    <t>110</t>
  </si>
  <si>
    <t>118</t>
  </si>
  <si>
    <t>120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</si>
  <si>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</si>
  <si>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</si>
  <si>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</si>
  <si>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</si>
  <si>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</si>
  <si>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</si>
  <si>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</si>
  <si>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</si>
  <si>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</si>
  <si>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</si>
  <si>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</si>
  <si>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</si>
  <si>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</si>
  <si>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</si>
  <si>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</si>
  <si>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</si>
  <si>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</si>
  <si>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</si>
  <si>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</si>
  <si>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</si>
  <si>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</si>
  <si>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</si>
  <si>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</si>
  <si>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</si>
  <si>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</si>
  <si>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</si>
  <si>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</si>
  <si>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</si>
  <si>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</si>
  <si>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</si>
  <si>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</si>
  <si>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</si>
  <si>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</si>
  <si>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</si>
  <si>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410</t>
  </si>
  <si>
    <t>430</t>
  </si>
  <si>
    <t>203</t>
  </si>
  <si>
    <t>063</t>
  </si>
  <si>
    <t>001</t>
  </si>
  <si>
    <t>304</t>
  </si>
  <si>
    <t>999</t>
  </si>
  <si>
    <t>7397</t>
  </si>
  <si>
    <t>7456</t>
  </si>
  <si>
    <t>7488</t>
  </si>
  <si>
    <t>7563</t>
  </si>
  <si>
    <t>029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</si>
  <si>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</si>
  <si>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</si>
  <si>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</si>
  <si>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</si>
  <si>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</si>
  <si>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</si>
  <si>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</si>
  <si>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</si>
  <si>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</si>
  <si>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</si>
  <si>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</si>
  <si>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</si>
  <si>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</si>
  <si>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</si>
  <si>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</si>
  <si>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</si>
  <si>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</si>
  <si>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(рублей)</t>
  </si>
  <si>
    <t>7607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</si>
  <si>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</si>
  <si>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ВСЕГО</t>
  </si>
  <si>
    <t>2024 год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</si>
  <si>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</si>
  <si>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</si>
  <si>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</si>
  <si>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</si>
  <si>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</si>
  <si>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</si>
  <si>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</si>
  <si>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</si>
  <si>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</si>
  <si>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</si>
  <si>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</si>
  <si>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</si>
  <si>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</si>
  <si>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</si>
  <si>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2025 год</t>
  </si>
  <si>
    <t>Субсидии бюджетам на поддержку отрасли культуры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</si>
  <si>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</si>
  <si>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519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</si>
  <si>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</si>
  <si>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поддержку деятельности муниципальных молодежных центров)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</si>
  <si>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</si>
  <si>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</si>
  <si>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</si>
  <si>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</si>
  <si>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</si>
  <si>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</si>
  <si>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</si>
  <si>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7587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</si>
  <si>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</si>
  <si>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</si>
  <si>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</si>
  <si>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</si>
  <si>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</si>
  <si>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</si>
  <si>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</si>
  <si>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</si>
  <si>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2026 год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</si>
  <si>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</si>
  <si>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</si>
  <si>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</si>
  <si>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</si>
  <si>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</si>
  <si>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</si>
  <si>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7582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</si>
  <si>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</si>
  <si>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7685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</si>
  <si>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</si>
  <si>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</si>
  <si>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</si>
  <si>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</si>
  <si>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</si>
  <si>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</si>
  <si>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</si>
  <si>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</si>
  <si>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Приложение 1 </t>
  </si>
  <si>
    <t>к Пояснительной записке</t>
  </si>
  <si>
    <t>код аналитической
 группы подвида</t>
  </si>
  <si>
    <t>код главного
 администратора</t>
  </si>
  <si>
    <t>Доходы бюджета муниципального округа в 2024-2026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</si>
</sst>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3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2" fillId="0" borderId="0" xfId="0" applyFont="1" applyBorder="1" applyAlignment="1" applyProtection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148"/>
  <sheetViews>
    <sheetView showGridLines="0" tabSelected="1" zoomScaleNormal="100" workbookViewId="0">
      <pane xSplit="9" ySplit="10" topLeftCell="J11" activePane="bottomRight" state="frozen"/>
      <selection pane="topRight" activeCell="J1" sqref="J1"/>
      <selection pane="bottomLeft" activeCell="A7" sqref="A7"/>
      <selection pane="bottomRight" activeCell="A5" sqref="A5:M5"/>
    </sheetView>
  </sheetViews>
  <sheetFormatPr defaultColWidth="9.140625" defaultRowHeight="12.75" outlineLevelRow="5" x14ac:dyDescent="0.2"/>
  <cols>
    <col min="1" max="1" width="4.28515625" style="15" customWidth="1"/>
    <col min="2" max="2" width="5.42578125" style="4" customWidth="1"/>
    <col min="3" max="7" width="4.5703125" style="4" customWidth="1"/>
    <col min="8" max="9" width="5.42578125" style="4" customWidth="1"/>
    <col min="10" max="10" width="61.42578125" style="5" customWidth="1"/>
    <col min="11" max="13" width="16.7109375" style="4" customWidth="1"/>
    <col min="14" max="14" width="26.42578125" style="4" customWidth="1"/>
    <col min="15" max="16384" width="9.140625" style="4"/>
  </cols>
  <sheetData>
    <row r="1" spans="1:14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33" t="s">
        <v>253</v>
      </c>
      <c r="L1" s="33"/>
      <c r="M1" s="33"/>
    </row>
    <row r="2" spans="1:14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34" t="s">
        <v>254</v>
      </c>
      <c r="L2" s="34"/>
      <c r="M2" s="34"/>
    </row>
    <row r="3" spans="1:14" ht="14.2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4"/>
      <c r="L3" s="24"/>
      <c r="M3" s="24"/>
    </row>
    <row r="4" spans="1:14" ht="14.2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30"/>
      <c r="L4" s="30"/>
      <c r="M4" s="30"/>
    </row>
    <row r="5" spans="1:14" ht="15" customHeight="1" x14ac:dyDescent="0.2">
      <c r="A5" s="35" t="s">
        <v>257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x14ac:dyDescent="0.2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4" x14ac:dyDescent="0.2">
      <c r="A7" s="6"/>
      <c r="B7" s="2"/>
      <c r="C7" s="2"/>
      <c r="D7" s="2"/>
      <c r="E7" s="2"/>
      <c r="F7" s="2"/>
      <c r="G7" s="2"/>
      <c r="H7" s="2"/>
      <c r="I7" s="2"/>
      <c r="J7" s="7"/>
      <c r="K7" s="2"/>
      <c r="L7" s="2"/>
      <c r="M7" s="8" t="s">
        <v>194</v>
      </c>
      <c r="N7" s="26"/>
    </row>
    <row r="8" spans="1:14" x14ac:dyDescent="0.2">
      <c r="A8" s="38" t="s">
        <v>95</v>
      </c>
      <c r="B8" s="41" t="s">
        <v>96</v>
      </c>
      <c r="C8" s="41"/>
      <c r="D8" s="41"/>
      <c r="E8" s="41"/>
      <c r="F8" s="41"/>
      <c r="G8" s="41"/>
      <c r="H8" s="41"/>
      <c r="I8" s="41"/>
      <c r="J8" s="43" t="s">
        <v>105</v>
      </c>
      <c r="K8" s="31" t="s">
        <v>106</v>
      </c>
      <c r="L8" s="32"/>
      <c r="M8" s="32"/>
      <c r="N8" s="26"/>
    </row>
    <row r="9" spans="1:14" x14ac:dyDescent="0.2">
      <c r="A9" s="39"/>
      <c r="B9" s="42" t="s">
        <v>256</v>
      </c>
      <c r="C9" s="41" t="s">
        <v>97</v>
      </c>
      <c r="D9" s="41"/>
      <c r="E9" s="41"/>
      <c r="F9" s="41"/>
      <c r="G9" s="41"/>
      <c r="H9" s="41" t="s">
        <v>98</v>
      </c>
      <c r="I9" s="41"/>
      <c r="J9" s="43"/>
      <c r="K9" s="31" t="s">
        <v>198</v>
      </c>
      <c r="L9" s="31" t="s">
        <v>213</v>
      </c>
      <c r="M9" s="31" t="s">
        <v>235</v>
      </c>
      <c r="N9" s="26"/>
    </row>
    <row r="10" spans="1:14" ht="93" x14ac:dyDescent="0.2">
      <c r="A10" s="40"/>
      <c r="B10" s="42"/>
      <c r="C10" s="1" t="s">
        <v>99</v>
      </c>
      <c r="D10" s="1" t="s">
        <v>100</v>
      </c>
      <c r="E10" s="1" t="s">
        <v>101</v>
      </c>
      <c r="F10" s="1" t="s">
        <v>102</v>
      </c>
      <c r="G10" s="22" t="s">
        <v>103</v>
      </c>
      <c r="H10" s="22" t="s">
        <v>104</v>
      </c>
      <c r="I10" s="22" t="s">
        <v>255</v>
      </c>
      <c r="J10" s="43"/>
      <c r="K10" s="31"/>
      <c r="L10" s="31"/>
      <c r="M10" s="31"/>
    </row>
    <row r="11" spans="1:14" x14ac:dyDescent="0.2">
      <c r="A11" s="18"/>
      <c r="B11" s="21" t="s">
        <v>107</v>
      </c>
      <c r="C11" s="21" t="s">
        <v>108</v>
      </c>
      <c r="D11" s="21" t="s">
        <v>109</v>
      </c>
      <c r="E11" s="21" t="s">
        <v>110</v>
      </c>
      <c r="F11" s="21" t="s">
        <v>111</v>
      </c>
      <c r="G11" s="21" t="s">
        <v>112</v>
      </c>
      <c r="H11" s="21" t="s">
        <v>113</v>
      </c>
      <c r="I11" s="21" t="s">
        <v>114</v>
      </c>
      <c r="J11" s="3">
        <v>9</v>
      </c>
      <c r="K11" s="23">
        <v>17</v>
      </c>
      <c r="L11" s="3">
        <v>18</v>
      </c>
      <c r="M11" s="23">
        <v>19</v>
      </c>
    </row>
    <row r="12" spans="1:14" s="27" customFormat="1" x14ac:dyDescent="0.2">
      <c r="A12" s="12">
        <v>1</v>
      </c>
      <c r="B12" s="12" t="s">
        <v>0</v>
      </c>
      <c r="C12" s="12" t="s">
        <v>107</v>
      </c>
      <c r="D12" s="12" t="s">
        <v>2</v>
      </c>
      <c r="E12" s="12" t="s">
        <v>2</v>
      </c>
      <c r="F12" s="12" t="s">
        <v>0</v>
      </c>
      <c r="G12" s="12" t="s">
        <v>2</v>
      </c>
      <c r="H12" s="12" t="s">
        <v>115</v>
      </c>
      <c r="I12" s="12" t="s">
        <v>0</v>
      </c>
      <c r="J12" s="13" t="s">
        <v>1</v>
      </c>
      <c r="K12" s="14">
        <f>K13+K25+K35+K47+K55+K58+K69+K75+K83+K89</f>
        <v>598611300</v>
      </c>
      <c r="L12" s="14">
        <f t="shared" ref="L12:M12" si="0">L13+L25+L35+L47+L55+L58+L69+L75+L83+L89</f>
        <v>596089600</v>
      </c>
      <c r="M12" s="14">
        <f t="shared" si="0"/>
        <v>634742000</v>
      </c>
    </row>
    <row r="13" spans="1:14" s="28" customFormat="1" outlineLevel="1" x14ac:dyDescent="0.2">
      <c r="A13" s="12">
        <v>2</v>
      </c>
      <c r="B13" s="12" t="s">
        <v>3</v>
      </c>
      <c r="C13" s="12" t="s">
        <v>107</v>
      </c>
      <c r="D13" s="12" t="s">
        <v>116</v>
      </c>
      <c r="E13" s="12" t="s">
        <v>2</v>
      </c>
      <c r="F13" s="12" t="s">
        <v>0</v>
      </c>
      <c r="G13" s="12" t="s">
        <v>2</v>
      </c>
      <c r="H13" s="12" t="s">
        <v>115</v>
      </c>
      <c r="I13" s="12" t="s">
        <v>0</v>
      </c>
      <c r="J13" s="13" t="s">
        <v>4</v>
      </c>
      <c r="K13" s="14">
        <f>K14+K17</f>
        <v>458168600</v>
      </c>
      <c r="L13" s="14">
        <f>L14+L17</f>
        <v>488292000</v>
      </c>
      <c r="M13" s="14">
        <f>M14+M17</f>
        <v>512786300</v>
      </c>
    </row>
    <row r="14" spans="1:14" s="28" customFormat="1" outlineLevel="2" x14ac:dyDescent="0.2">
      <c r="A14" s="12">
        <v>3</v>
      </c>
      <c r="B14" s="12" t="s">
        <v>3</v>
      </c>
      <c r="C14" s="12" t="s">
        <v>107</v>
      </c>
      <c r="D14" s="12" t="s">
        <v>116</v>
      </c>
      <c r="E14" s="12" t="s">
        <v>116</v>
      </c>
      <c r="F14" s="12" t="s">
        <v>0</v>
      </c>
      <c r="G14" s="12" t="s">
        <v>2</v>
      </c>
      <c r="H14" s="12" t="s">
        <v>115</v>
      </c>
      <c r="I14" s="12" t="s">
        <v>128</v>
      </c>
      <c r="J14" s="13" t="s">
        <v>6</v>
      </c>
      <c r="K14" s="14">
        <f t="shared" ref="K14:M15" si="1">K15</f>
        <v>285631000</v>
      </c>
      <c r="L14" s="14">
        <f t="shared" si="1"/>
        <v>301554000</v>
      </c>
      <c r="M14" s="14">
        <f t="shared" si="1"/>
        <v>312675000</v>
      </c>
    </row>
    <row r="15" spans="1:14" ht="25.5" outlineLevel="3" x14ac:dyDescent="0.2">
      <c r="A15" s="9">
        <v>4</v>
      </c>
      <c r="B15" s="9" t="s">
        <v>3</v>
      </c>
      <c r="C15" s="9" t="s">
        <v>107</v>
      </c>
      <c r="D15" s="9" t="s">
        <v>116</v>
      </c>
      <c r="E15" s="9" t="s">
        <v>116</v>
      </c>
      <c r="F15" s="9" t="s">
        <v>137</v>
      </c>
      <c r="G15" s="9" t="s">
        <v>2</v>
      </c>
      <c r="H15" s="9" t="s">
        <v>115</v>
      </c>
      <c r="I15" s="9" t="s">
        <v>128</v>
      </c>
      <c r="J15" s="10" t="s">
        <v>7</v>
      </c>
      <c r="K15" s="11">
        <f t="shared" si="1"/>
        <v>285631000</v>
      </c>
      <c r="L15" s="11">
        <f t="shared" si="1"/>
        <v>301554000</v>
      </c>
      <c r="M15" s="11">
        <f t="shared" si="1"/>
        <v>312675000</v>
      </c>
    </row>
    <row r="16" spans="1:14" ht="127.5" outlineLevel="4" x14ac:dyDescent="0.2">
      <c r="A16" s="9">
        <v>5</v>
      </c>
      <c r="B16" s="9" t="s">
        <v>3</v>
      </c>
      <c r="C16" s="9" t="s">
        <v>107</v>
      </c>
      <c r="D16" s="9" t="s">
        <v>116</v>
      </c>
      <c r="E16" s="9" t="s">
        <v>116</v>
      </c>
      <c r="F16" s="9" t="s">
        <v>136</v>
      </c>
      <c r="G16" s="9" t="s">
        <v>132</v>
      </c>
      <c r="H16" s="9" t="s">
        <v>115</v>
      </c>
      <c r="I16" s="9" t="s">
        <v>128</v>
      </c>
      <c r="J16" s="10" t="s">
        <v>247</v>
      </c>
      <c r="K16" s="11">
        <v>285631000</v>
      </c>
      <c r="L16" s="11">
        <v>301554000</v>
      </c>
      <c r="M16" s="11">
        <v>312675000</v>
      </c>
    </row>
    <row r="17" spans="1:13" s="28" customFormat="1" outlineLevel="2" x14ac:dyDescent="0.2">
      <c r="A17" s="12">
        <v>6</v>
      </c>
      <c r="B17" s="12" t="s">
        <v>3</v>
      </c>
      <c r="C17" s="12" t="s">
        <v>107</v>
      </c>
      <c r="D17" s="12" t="s">
        <v>116</v>
      </c>
      <c r="E17" s="12" t="s">
        <v>132</v>
      </c>
      <c r="F17" s="12" t="s">
        <v>0</v>
      </c>
      <c r="G17" s="12" t="s">
        <v>116</v>
      </c>
      <c r="H17" s="12" t="s">
        <v>115</v>
      </c>
      <c r="I17" s="12" t="s">
        <v>128</v>
      </c>
      <c r="J17" s="13" t="s">
        <v>8</v>
      </c>
      <c r="K17" s="14">
        <f t="shared" ref="K17:M17" si="2">K18+K19+K20+K21+K22+K23+K24</f>
        <v>172537600</v>
      </c>
      <c r="L17" s="14">
        <f t="shared" si="2"/>
        <v>186738000</v>
      </c>
      <c r="M17" s="14">
        <f t="shared" si="2"/>
        <v>200111300</v>
      </c>
    </row>
    <row r="18" spans="1:13" ht="76.5" outlineLevel="3" x14ac:dyDescent="0.2">
      <c r="A18" s="9">
        <v>7</v>
      </c>
      <c r="B18" s="9" t="s">
        <v>3</v>
      </c>
      <c r="C18" s="9" t="s">
        <v>107</v>
      </c>
      <c r="D18" s="9" t="s">
        <v>116</v>
      </c>
      <c r="E18" s="9" t="s">
        <v>132</v>
      </c>
      <c r="F18" s="9" t="s">
        <v>137</v>
      </c>
      <c r="G18" s="9" t="s">
        <v>116</v>
      </c>
      <c r="H18" s="9" t="s">
        <v>115</v>
      </c>
      <c r="I18" s="9" t="s">
        <v>128</v>
      </c>
      <c r="J18" s="19" t="s">
        <v>248</v>
      </c>
      <c r="K18" s="11">
        <v>163999400</v>
      </c>
      <c r="L18" s="11">
        <v>177701600</v>
      </c>
      <c r="M18" s="11">
        <v>190595200</v>
      </c>
    </row>
    <row r="19" spans="1:13" ht="76.5" outlineLevel="3" x14ac:dyDescent="0.2">
      <c r="A19" s="9">
        <v>8</v>
      </c>
      <c r="B19" s="9" t="s">
        <v>3</v>
      </c>
      <c r="C19" s="9" t="s">
        <v>107</v>
      </c>
      <c r="D19" s="9" t="s">
        <v>116</v>
      </c>
      <c r="E19" s="9" t="s">
        <v>132</v>
      </c>
      <c r="F19" s="9" t="s">
        <v>138</v>
      </c>
      <c r="G19" s="9" t="s">
        <v>116</v>
      </c>
      <c r="H19" s="9" t="s">
        <v>115</v>
      </c>
      <c r="I19" s="9" t="s">
        <v>128</v>
      </c>
      <c r="J19" s="19" t="s">
        <v>9</v>
      </c>
      <c r="K19" s="11">
        <v>364200</v>
      </c>
      <c r="L19" s="11">
        <v>378400</v>
      </c>
      <c r="M19" s="11">
        <v>392400</v>
      </c>
    </row>
    <row r="20" spans="1:13" ht="38.25" outlineLevel="3" x14ac:dyDescent="0.2">
      <c r="A20" s="9">
        <v>9</v>
      </c>
      <c r="B20" s="9" t="s">
        <v>3</v>
      </c>
      <c r="C20" s="9" t="s">
        <v>107</v>
      </c>
      <c r="D20" s="9" t="s">
        <v>116</v>
      </c>
      <c r="E20" s="9" t="s">
        <v>132</v>
      </c>
      <c r="F20" s="9" t="s">
        <v>139</v>
      </c>
      <c r="G20" s="9" t="s">
        <v>116</v>
      </c>
      <c r="H20" s="9" t="s">
        <v>115</v>
      </c>
      <c r="I20" s="9" t="s">
        <v>128</v>
      </c>
      <c r="J20" s="10" t="s">
        <v>10</v>
      </c>
      <c r="K20" s="11">
        <v>465800</v>
      </c>
      <c r="L20" s="11">
        <v>483600</v>
      </c>
      <c r="M20" s="11">
        <v>501300</v>
      </c>
    </row>
    <row r="21" spans="1:13" ht="63.75" outlineLevel="3" x14ac:dyDescent="0.2">
      <c r="A21" s="9">
        <v>10</v>
      </c>
      <c r="B21" s="9" t="s">
        <v>3</v>
      </c>
      <c r="C21" s="9" t="s">
        <v>107</v>
      </c>
      <c r="D21" s="9" t="s">
        <v>116</v>
      </c>
      <c r="E21" s="9" t="s">
        <v>132</v>
      </c>
      <c r="F21" s="9" t="s">
        <v>141</v>
      </c>
      <c r="G21" s="9" t="s">
        <v>116</v>
      </c>
      <c r="H21" s="9" t="s">
        <v>115</v>
      </c>
      <c r="I21" s="9" t="s">
        <v>128</v>
      </c>
      <c r="J21" s="19" t="s">
        <v>11</v>
      </c>
      <c r="K21" s="11">
        <v>68800</v>
      </c>
      <c r="L21" s="11">
        <v>71700</v>
      </c>
      <c r="M21" s="11">
        <v>74600</v>
      </c>
    </row>
    <row r="22" spans="1:13" ht="89.25" outlineLevel="3" x14ac:dyDescent="0.2">
      <c r="A22" s="9">
        <v>11</v>
      </c>
      <c r="B22" s="9" t="s">
        <v>3</v>
      </c>
      <c r="C22" s="9" t="s">
        <v>107</v>
      </c>
      <c r="D22" s="9" t="s">
        <v>116</v>
      </c>
      <c r="E22" s="9" t="s">
        <v>132</v>
      </c>
      <c r="F22" s="9" t="s">
        <v>142</v>
      </c>
      <c r="G22" s="9" t="s">
        <v>116</v>
      </c>
      <c r="H22" s="9" t="s">
        <v>115</v>
      </c>
      <c r="I22" s="9" t="s">
        <v>128</v>
      </c>
      <c r="J22" s="19" t="s">
        <v>249</v>
      </c>
      <c r="K22" s="11">
        <v>3664100</v>
      </c>
      <c r="L22" s="11">
        <v>3960500</v>
      </c>
      <c r="M22" s="11">
        <v>4239800</v>
      </c>
    </row>
    <row r="23" spans="1:13" ht="38.25" outlineLevel="3" x14ac:dyDescent="0.2">
      <c r="A23" s="9">
        <v>12</v>
      </c>
      <c r="B23" s="9" t="s">
        <v>3</v>
      </c>
      <c r="C23" s="9" t="s">
        <v>107</v>
      </c>
      <c r="D23" s="9" t="s">
        <v>116</v>
      </c>
      <c r="E23" s="9" t="s">
        <v>132</v>
      </c>
      <c r="F23" s="9" t="s">
        <v>131</v>
      </c>
      <c r="G23" s="9" t="s">
        <v>116</v>
      </c>
      <c r="H23" s="9" t="s">
        <v>115</v>
      </c>
      <c r="I23" s="9" t="s">
        <v>128</v>
      </c>
      <c r="J23" s="19" t="s">
        <v>250</v>
      </c>
      <c r="K23" s="11">
        <v>2170400</v>
      </c>
      <c r="L23" s="11">
        <v>2261500</v>
      </c>
      <c r="M23" s="11">
        <v>2352000</v>
      </c>
    </row>
    <row r="24" spans="1:13" ht="38.25" outlineLevel="3" x14ac:dyDescent="0.2">
      <c r="A24" s="9">
        <v>13</v>
      </c>
      <c r="B24" s="9" t="s">
        <v>3</v>
      </c>
      <c r="C24" s="9" t="s">
        <v>107</v>
      </c>
      <c r="D24" s="9" t="s">
        <v>116</v>
      </c>
      <c r="E24" s="9" t="s">
        <v>132</v>
      </c>
      <c r="F24" s="9" t="s">
        <v>161</v>
      </c>
      <c r="G24" s="9" t="s">
        <v>116</v>
      </c>
      <c r="H24" s="9" t="s">
        <v>115</v>
      </c>
      <c r="I24" s="9" t="s">
        <v>128</v>
      </c>
      <c r="J24" s="19" t="s">
        <v>251</v>
      </c>
      <c r="K24" s="11">
        <v>1804900</v>
      </c>
      <c r="L24" s="11">
        <v>1880700</v>
      </c>
      <c r="M24" s="11">
        <v>1956000</v>
      </c>
    </row>
    <row r="25" spans="1:13" s="28" customFormat="1" ht="25.5" outlineLevel="1" x14ac:dyDescent="0.2">
      <c r="A25" s="12">
        <v>14</v>
      </c>
      <c r="B25" s="12" t="s">
        <v>3</v>
      </c>
      <c r="C25" s="12" t="s">
        <v>107</v>
      </c>
      <c r="D25" s="12" t="s">
        <v>133</v>
      </c>
      <c r="E25" s="12" t="s">
        <v>2</v>
      </c>
      <c r="F25" s="12" t="s">
        <v>0</v>
      </c>
      <c r="G25" s="12" t="s">
        <v>2</v>
      </c>
      <c r="H25" s="12" t="s">
        <v>115</v>
      </c>
      <c r="I25" s="12" t="s">
        <v>0</v>
      </c>
      <c r="J25" s="13" t="s">
        <v>12</v>
      </c>
      <c r="K25" s="14">
        <f t="shared" ref="K25:M25" si="3">K26</f>
        <v>7273200</v>
      </c>
      <c r="L25" s="14">
        <f t="shared" si="3"/>
        <v>6980800</v>
      </c>
      <c r="M25" s="14">
        <f t="shared" si="3"/>
        <v>7051500</v>
      </c>
    </row>
    <row r="26" spans="1:13" ht="25.5" outlineLevel="2" x14ac:dyDescent="0.2">
      <c r="A26" s="9">
        <v>15</v>
      </c>
      <c r="B26" s="9" t="s">
        <v>3</v>
      </c>
      <c r="C26" s="9" t="s">
        <v>107</v>
      </c>
      <c r="D26" s="9" t="s">
        <v>133</v>
      </c>
      <c r="E26" s="9" t="s">
        <v>132</v>
      </c>
      <c r="F26" s="9" t="s">
        <v>0</v>
      </c>
      <c r="G26" s="9" t="s">
        <v>116</v>
      </c>
      <c r="H26" s="9" t="s">
        <v>115</v>
      </c>
      <c r="I26" s="9" t="s">
        <v>128</v>
      </c>
      <c r="J26" s="10" t="s">
        <v>13</v>
      </c>
      <c r="K26" s="11">
        <f t="shared" ref="K26:M26" si="4">K27+K29+K31+K33</f>
        <v>7273200</v>
      </c>
      <c r="L26" s="11">
        <f t="shared" si="4"/>
        <v>6980800</v>
      </c>
      <c r="M26" s="11">
        <f t="shared" si="4"/>
        <v>7051500</v>
      </c>
    </row>
    <row r="27" spans="1:13" ht="51" outlineLevel="3" x14ac:dyDescent="0.2">
      <c r="A27" s="9">
        <v>16</v>
      </c>
      <c r="B27" s="9" t="s">
        <v>3</v>
      </c>
      <c r="C27" s="9" t="s">
        <v>107</v>
      </c>
      <c r="D27" s="9" t="s">
        <v>133</v>
      </c>
      <c r="E27" s="9" t="s">
        <v>132</v>
      </c>
      <c r="F27" s="9" t="s">
        <v>145</v>
      </c>
      <c r="G27" s="9" t="s">
        <v>116</v>
      </c>
      <c r="H27" s="9" t="s">
        <v>115</v>
      </c>
      <c r="I27" s="9" t="s">
        <v>128</v>
      </c>
      <c r="J27" s="10" t="s">
        <v>14</v>
      </c>
      <c r="K27" s="11">
        <f t="shared" ref="K27:M27" si="5">K28</f>
        <v>3793300</v>
      </c>
      <c r="L27" s="11">
        <f t="shared" si="5"/>
        <v>3243700</v>
      </c>
      <c r="M27" s="11">
        <f t="shared" si="5"/>
        <v>3224100</v>
      </c>
    </row>
    <row r="28" spans="1:13" ht="76.5" outlineLevel="4" x14ac:dyDescent="0.2">
      <c r="A28" s="9">
        <v>17</v>
      </c>
      <c r="B28" s="9" t="s">
        <v>3</v>
      </c>
      <c r="C28" s="9" t="s">
        <v>107</v>
      </c>
      <c r="D28" s="9" t="s">
        <v>133</v>
      </c>
      <c r="E28" s="9" t="s">
        <v>132</v>
      </c>
      <c r="F28" s="9" t="s">
        <v>146</v>
      </c>
      <c r="G28" s="9" t="s">
        <v>116</v>
      </c>
      <c r="H28" s="9" t="s">
        <v>115</v>
      </c>
      <c r="I28" s="9" t="s">
        <v>128</v>
      </c>
      <c r="J28" s="19" t="s">
        <v>229</v>
      </c>
      <c r="K28" s="11">
        <v>3793300</v>
      </c>
      <c r="L28" s="11">
        <v>3243700</v>
      </c>
      <c r="M28" s="11">
        <v>3224100</v>
      </c>
    </row>
    <row r="29" spans="1:13" ht="63.75" outlineLevel="3" x14ac:dyDescent="0.2">
      <c r="A29" s="9">
        <v>18</v>
      </c>
      <c r="B29" s="9" t="s">
        <v>3</v>
      </c>
      <c r="C29" s="9" t="s">
        <v>107</v>
      </c>
      <c r="D29" s="9" t="s">
        <v>133</v>
      </c>
      <c r="E29" s="9" t="s">
        <v>132</v>
      </c>
      <c r="F29" s="9" t="s">
        <v>147</v>
      </c>
      <c r="G29" s="9" t="s">
        <v>116</v>
      </c>
      <c r="H29" s="9" t="s">
        <v>115</v>
      </c>
      <c r="I29" s="9" t="s">
        <v>128</v>
      </c>
      <c r="J29" s="19" t="s">
        <v>15</v>
      </c>
      <c r="K29" s="11">
        <f t="shared" ref="K29:M29" si="6">K30</f>
        <v>18100</v>
      </c>
      <c r="L29" s="11">
        <f t="shared" si="6"/>
        <v>23400</v>
      </c>
      <c r="M29" s="11">
        <f t="shared" si="6"/>
        <v>24300</v>
      </c>
    </row>
    <row r="30" spans="1:13" ht="89.25" outlineLevel="4" x14ac:dyDescent="0.2">
      <c r="A30" s="9">
        <v>19</v>
      </c>
      <c r="B30" s="9" t="s">
        <v>3</v>
      </c>
      <c r="C30" s="9" t="s">
        <v>107</v>
      </c>
      <c r="D30" s="9" t="s">
        <v>133</v>
      </c>
      <c r="E30" s="9" t="s">
        <v>132</v>
      </c>
      <c r="F30" s="9" t="s">
        <v>148</v>
      </c>
      <c r="G30" s="9" t="s">
        <v>116</v>
      </c>
      <c r="H30" s="9" t="s">
        <v>115</v>
      </c>
      <c r="I30" s="9" t="s">
        <v>128</v>
      </c>
      <c r="J30" s="19" t="s">
        <v>230</v>
      </c>
      <c r="K30" s="11">
        <v>18100</v>
      </c>
      <c r="L30" s="11">
        <v>23400</v>
      </c>
      <c r="M30" s="11">
        <v>24300</v>
      </c>
    </row>
    <row r="31" spans="1:13" ht="51" outlineLevel="3" x14ac:dyDescent="0.2">
      <c r="A31" s="9">
        <v>20</v>
      </c>
      <c r="B31" s="9" t="s">
        <v>3</v>
      </c>
      <c r="C31" s="9" t="s">
        <v>107</v>
      </c>
      <c r="D31" s="9" t="s">
        <v>133</v>
      </c>
      <c r="E31" s="9" t="s">
        <v>132</v>
      </c>
      <c r="F31" s="9" t="s">
        <v>149</v>
      </c>
      <c r="G31" s="9" t="s">
        <v>116</v>
      </c>
      <c r="H31" s="9" t="s">
        <v>115</v>
      </c>
      <c r="I31" s="9" t="s">
        <v>128</v>
      </c>
      <c r="J31" s="10" t="s">
        <v>16</v>
      </c>
      <c r="K31" s="11">
        <f t="shared" ref="K31:M31" si="7">K32</f>
        <v>3933200</v>
      </c>
      <c r="L31" s="11">
        <f t="shared" si="7"/>
        <v>4205800</v>
      </c>
      <c r="M31" s="11">
        <f t="shared" si="7"/>
        <v>4355100</v>
      </c>
    </row>
    <row r="32" spans="1:13" ht="76.5" outlineLevel="4" x14ac:dyDescent="0.2">
      <c r="A32" s="9">
        <v>21</v>
      </c>
      <c r="B32" s="9" t="s">
        <v>3</v>
      </c>
      <c r="C32" s="9" t="s">
        <v>107</v>
      </c>
      <c r="D32" s="9" t="s">
        <v>133</v>
      </c>
      <c r="E32" s="9" t="s">
        <v>132</v>
      </c>
      <c r="F32" s="9" t="s">
        <v>150</v>
      </c>
      <c r="G32" s="9" t="s">
        <v>116</v>
      </c>
      <c r="H32" s="9" t="s">
        <v>115</v>
      </c>
      <c r="I32" s="9" t="s">
        <v>128</v>
      </c>
      <c r="J32" s="19" t="s">
        <v>231</v>
      </c>
      <c r="K32" s="11">
        <v>3933200</v>
      </c>
      <c r="L32" s="11">
        <v>4205800</v>
      </c>
      <c r="M32" s="11">
        <v>4355100</v>
      </c>
    </row>
    <row r="33" spans="1:13" ht="51" outlineLevel="3" x14ac:dyDescent="0.2">
      <c r="A33" s="9">
        <v>22</v>
      </c>
      <c r="B33" s="9" t="s">
        <v>3</v>
      </c>
      <c r="C33" s="9" t="s">
        <v>107</v>
      </c>
      <c r="D33" s="9" t="s">
        <v>133</v>
      </c>
      <c r="E33" s="9" t="s">
        <v>132</v>
      </c>
      <c r="F33" s="9" t="s">
        <v>151</v>
      </c>
      <c r="G33" s="9" t="s">
        <v>116</v>
      </c>
      <c r="H33" s="9" t="s">
        <v>115</v>
      </c>
      <c r="I33" s="9" t="s">
        <v>128</v>
      </c>
      <c r="J33" s="10" t="s">
        <v>17</v>
      </c>
      <c r="K33" s="11">
        <f t="shared" ref="K33:M33" si="8">K34</f>
        <v>-471400</v>
      </c>
      <c r="L33" s="11">
        <f t="shared" si="8"/>
        <v>-492100</v>
      </c>
      <c r="M33" s="11">
        <f t="shared" si="8"/>
        <v>-552000</v>
      </c>
    </row>
    <row r="34" spans="1:13" ht="76.5" outlineLevel="4" x14ac:dyDescent="0.2">
      <c r="A34" s="9">
        <v>23</v>
      </c>
      <c r="B34" s="9" t="s">
        <v>3</v>
      </c>
      <c r="C34" s="9" t="s">
        <v>107</v>
      </c>
      <c r="D34" s="9" t="s">
        <v>133</v>
      </c>
      <c r="E34" s="9" t="s">
        <v>132</v>
      </c>
      <c r="F34" s="9" t="s">
        <v>152</v>
      </c>
      <c r="G34" s="9" t="s">
        <v>116</v>
      </c>
      <c r="H34" s="9" t="s">
        <v>115</v>
      </c>
      <c r="I34" s="9" t="s">
        <v>128</v>
      </c>
      <c r="J34" s="19" t="s">
        <v>232</v>
      </c>
      <c r="K34" s="11">
        <v>-471400</v>
      </c>
      <c r="L34" s="11">
        <v>-492100</v>
      </c>
      <c r="M34" s="11">
        <v>-552000</v>
      </c>
    </row>
    <row r="35" spans="1:13" s="28" customFormat="1" outlineLevel="1" x14ac:dyDescent="0.2">
      <c r="A35" s="12">
        <v>24</v>
      </c>
      <c r="B35" s="12" t="s">
        <v>3</v>
      </c>
      <c r="C35" s="12" t="s">
        <v>107</v>
      </c>
      <c r="D35" s="12" t="s">
        <v>135</v>
      </c>
      <c r="E35" s="12" t="s">
        <v>2</v>
      </c>
      <c r="F35" s="12" t="s">
        <v>0</v>
      </c>
      <c r="G35" s="12" t="s">
        <v>2</v>
      </c>
      <c r="H35" s="12" t="s">
        <v>115</v>
      </c>
      <c r="I35" s="12" t="s">
        <v>0</v>
      </c>
      <c r="J35" s="13" t="s">
        <v>18</v>
      </c>
      <c r="K35" s="14">
        <f>K36+K41+K43+K45</f>
        <v>25039600</v>
      </c>
      <c r="L35" s="14">
        <f>L36+L41+L43+L45</f>
        <v>27462900</v>
      </c>
      <c r="M35" s="14">
        <f>M36+M41+M43+M45</f>
        <v>29879700</v>
      </c>
    </row>
    <row r="36" spans="1:13" ht="25.5" outlineLevel="2" x14ac:dyDescent="0.2">
      <c r="A36" s="9">
        <v>25</v>
      </c>
      <c r="B36" s="9" t="s">
        <v>3</v>
      </c>
      <c r="C36" s="9" t="s">
        <v>107</v>
      </c>
      <c r="D36" s="9" t="s">
        <v>135</v>
      </c>
      <c r="E36" s="9" t="s">
        <v>116</v>
      </c>
      <c r="F36" s="9" t="s">
        <v>0</v>
      </c>
      <c r="G36" s="9" t="s">
        <v>2</v>
      </c>
      <c r="H36" s="9" t="s">
        <v>115</v>
      </c>
      <c r="I36" s="9" t="s">
        <v>128</v>
      </c>
      <c r="J36" s="10" t="s">
        <v>19</v>
      </c>
      <c r="K36" s="11">
        <f>K37+K39</f>
        <v>16439000</v>
      </c>
      <c r="L36" s="11">
        <f>L37+L39</f>
        <v>18609900</v>
      </c>
      <c r="M36" s="11">
        <f>M37+M39</f>
        <v>20775900</v>
      </c>
    </row>
    <row r="37" spans="1:13" ht="25.5" outlineLevel="3" x14ac:dyDescent="0.2">
      <c r="A37" s="9">
        <v>26</v>
      </c>
      <c r="B37" s="9" t="s">
        <v>3</v>
      </c>
      <c r="C37" s="9" t="s">
        <v>107</v>
      </c>
      <c r="D37" s="9" t="s">
        <v>135</v>
      </c>
      <c r="E37" s="9" t="s">
        <v>116</v>
      </c>
      <c r="F37" s="9" t="s">
        <v>137</v>
      </c>
      <c r="G37" s="9" t="s">
        <v>116</v>
      </c>
      <c r="H37" s="9" t="s">
        <v>115</v>
      </c>
      <c r="I37" s="9" t="s">
        <v>128</v>
      </c>
      <c r="J37" s="10" t="s">
        <v>20</v>
      </c>
      <c r="K37" s="11">
        <f>K38</f>
        <v>14384400</v>
      </c>
      <c r="L37" s="11">
        <f t="shared" ref="L37:M37" si="9">L38</f>
        <v>16255700</v>
      </c>
      <c r="M37" s="11">
        <f t="shared" si="9"/>
        <v>18115800</v>
      </c>
    </row>
    <row r="38" spans="1:13" ht="25.5" outlineLevel="4" x14ac:dyDescent="0.2">
      <c r="A38" s="9">
        <v>27</v>
      </c>
      <c r="B38" s="9" t="s">
        <v>3</v>
      </c>
      <c r="C38" s="9" t="s">
        <v>107</v>
      </c>
      <c r="D38" s="9" t="s">
        <v>135</v>
      </c>
      <c r="E38" s="9" t="s">
        <v>116</v>
      </c>
      <c r="F38" s="9" t="s">
        <v>153</v>
      </c>
      <c r="G38" s="9" t="s">
        <v>116</v>
      </c>
      <c r="H38" s="9" t="s">
        <v>115</v>
      </c>
      <c r="I38" s="9" t="s">
        <v>128</v>
      </c>
      <c r="J38" s="10" t="s">
        <v>20</v>
      </c>
      <c r="K38" s="11">
        <v>14384400</v>
      </c>
      <c r="L38" s="11">
        <v>16255700</v>
      </c>
      <c r="M38" s="11">
        <v>18115800</v>
      </c>
    </row>
    <row r="39" spans="1:13" ht="25.5" outlineLevel="3" x14ac:dyDescent="0.2">
      <c r="A39" s="9">
        <v>28</v>
      </c>
      <c r="B39" s="9" t="s">
        <v>3</v>
      </c>
      <c r="C39" s="9" t="s">
        <v>107</v>
      </c>
      <c r="D39" s="9" t="s">
        <v>135</v>
      </c>
      <c r="E39" s="9" t="s">
        <v>116</v>
      </c>
      <c r="F39" s="9" t="s">
        <v>138</v>
      </c>
      <c r="G39" s="9" t="s">
        <v>116</v>
      </c>
      <c r="H39" s="9" t="s">
        <v>115</v>
      </c>
      <c r="I39" s="9" t="s">
        <v>128</v>
      </c>
      <c r="J39" s="10" t="s">
        <v>21</v>
      </c>
      <c r="K39" s="11">
        <f>K40</f>
        <v>2054600</v>
      </c>
      <c r="L39" s="11">
        <f t="shared" ref="L39:M39" si="10">L40</f>
        <v>2354200</v>
      </c>
      <c r="M39" s="11">
        <f t="shared" si="10"/>
        <v>2660100</v>
      </c>
    </row>
    <row r="40" spans="1:13" ht="51" outlineLevel="4" x14ac:dyDescent="0.2">
      <c r="A40" s="9">
        <v>29</v>
      </c>
      <c r="B40" s="9" t="s">
        <v>3</v>
      </c>
      <c r="C40" s="9" t="s">
        <v>107</v>
      </c>
      <c r="D40" s="9" t="s">
        <v>135</v>
      </c>
      <c r="E40" s="9" t="s">
        <v>116</v>
      </c>
      <c r="F40" s="9" t="s">
        <v>154</v>
      </c>
      <c r="G40" s="9" t="s">
        <v>116</v>
      </c>
      <c r="H40" s="9" t="s">
        <v>115</v>
      </c>
      <c r="I40" s="9" t="s">
        <v>128</v>
      </c>
      <c r="J40" s="10" t="s">
        <v>22</v>
      </c>
      <c r="K40" s="11">
        <v>2054600</v>
      </c>
      <c r="L40" s="11">
        <v>2354200</v>
      </c>
      <c r="M40" s="11">
        <v>2660100</v>
      </c>
    </row>
    <row r="41" spans="1:13" outlineLevel="2" x14ac:dyDescent="0.2">
      <c r="A41" s="9">
        <v>30</v>
      </c>
      <c r="B41" s="9" t="s">
        <v>3</v>
      </c>
      <c r="C41" s="9" t="s">
        <v>107</v>
      </c>
      <c r="D41" s="9" t="s">
        <v>135</v>
      </c>
      <c r="E41" s="9" t="s">
        <v>132</v>
      </c>
      <c r="F41" s="9" t="s">
        <v>0</v>
      </c>
      <c r="G41" s="9" t="s">
        <v>132</v>
      </c>
      <c r="H41" s="9" t="s">
        <v>115</v>
      </c>
      <c r="I41" s="9" t="s">
        <v>128</v>
      </c>
      <c r="J41" s="10" t="s">
        <v>23</v>
      </c>
      <c r="K41" s="11">
        <f>K42</f>
        <v>3900</v>
      </c>
      <c r="L41" s="11">
        <f t="shared" ref="L41:M41" si="11">L42</f>
        <v>3100</v>
      </c>
      <c r="M41" s="11">
        <f t="shared" si="11"/>
        <v>2300</v>
      </c>
    </row>
    <row r="42" spans="1:13" outlineLevel="3" x14ac:dyDescent="0.2">
      <c r="A42" s="9">
        <v>31</v>
      </c>
      <c r="B42" s="9" t="s">
        <v>3</v>
      </c>
      <c r="C42" s="9" t="s">
        <v>107</v>
      </c>
      <c r="D42" s="9" t="s">
        <v>135</v>
      </c>
      <c r="E42" s="9" t="s">
        <v>132</v>
      </c>
      <c r="F42" s="9" t="s">
        <v>137</v>
      </c>
      <c r="G42" s="9" t="s">
        <v>132</v>
      </c>
      <c r="H42" s="9" t="s">
        <v>115</v>
      </c>
      <c r="I42" s="9" t="s">
        <v>128</v>
      </c>
      <c r="J42" s="10" t="s">
        <v>23</v>
      </c>
      <c r="K42" s="11">
        <v>3900</v>
      </c>
      <c r="L42" s="11">
        <v>3100</v>
      </c>
      <c r="M42" s="11">
        <v>2300</v>
      </c>
    </row>
    <row r="43" spans="1:13" outlineLevel="2" x14ac:dyDescent="0.2">
      <c r="A43" s="9">
        <v>32</v>
      </c>
      <c r="B43" s="9" t="s">
        <v>3</v>
      </c>
      <c r="C43" s="9" t="s">
        <v>107</v>
      </c>
      <c r="D43" s="9" t="s">
        <v>135</v>
      </c>
      <c r="E43" s="9" t="s">
        <v>133</v>
      </c>
      <c r="F43" s="9" t="s">
        <v>0</v>
      </c>
      <c r="G43" s="9" t="s">
        <v>116</v>
      </c>
      <c r="H43" s="9" t="s">
        <v>115</v>
      </c>
      <c r="I43" s="9" t="s">
        <v>128</v>
      </c>
      <c r="J43" s="10" t="s">
        <v>24</v>
      </c>
      <c r="K43" s="11">
        <f t="shared" ref="K43:M43" si="12">K44</f>
        <v>5342800</v>
      </c>
      <c r="L43" s="11">
        <f t="shared" si="12"/>
        <v>5417000</v>
      </c>
      <c r="M43" s="11">
        <f t="shared" si="12"/>
        <v>5479800</v>
      </c>
    </row>
    <row r="44" spans="1:13" outlineLevel="3" x14ac:dyDescent="0.2">
      <c r="A44" s="9">
        <v>33</v>
      </c>
      <c r="B44" s="9" t="s">
        <v>3</v>
      </c>
      <c r="C44" s="9" t="s">
        <v>107</v>
      </c>
      <c r="D44" s="9" t="s">
        <v>135</v>
      </c>
      <c r="E44" s="9" t="s">
        <v>133</v>
      </c>
      <c r="F44" s="9" t="s">
        <v>137</v>
      </c>
      <c r="G44" s="9" t="s">
        <v>116</v>
      </c>
      <c r="H44" s="9" t="s">
        <v>115</v>
      </c>
      <c r="I44" s="9" t="s">
        <v>128</v>
      </c>
      <c r="J44" s="10" t="s">
        <v>24</v>
      </c>
      <c r="K44" s="11">
        <v>5342800</v>
      </c>
      <c r="L44" s="11">
        <v>5417000</v>
      </c>
      <c r="M44" s="11">
        <v>5479800</v>
      </c>
    </row>
    <row r="45" spans="1:13" ht="25.5" outlineLevel="2" x14ac:dyDescent="0.2">
      <c r="A45" s="9">
        <v>34</v>
      </c>
      <c r="B45" s="9" t="s">
        <v>3</v>
      </c>
      <c r="C45" s="9" t="s">
        <v>107</v>
      </c>
      <c r="D45" s="9" t="s">
        <v>135</v>
      </c>
      <c r="E45" s="9" t="s">
        <v>134</v>
      </c>
      <c r="F45" s="9" t="s">
        <v>0</v>
      </c>
      <c r="G45" s="9" t="s">
        <v>132</v>
      </c>
      <c r="H45" s="9" t="s">
        <v>115</v>
      </c>
      <c r="I45" s="9" t="s">
        <v>128</v>
      </c>
      <c r="J45" s="10" t="s">
        <v>25</v>
      </c>
      <c r="K45" s="11">
        <f t="shared" ref="K45:M45" si="13">K46</f>
        <v>3253900</v>
      </c>
      <c r="L45" s="11">
        <f t="shared" si="13"/>
        <v>3432900</v>
      </c>
      <c r="M45" s="11">
        <f t="shared" si="13"/>
        <v>3621700</v>
      </c>
    </row>
    <row r="46" spans="1:13" ht="25.5" outlineLevel="3" x14ac:dyDescent="0.2">
      <c r="A46" s="9">
        <v>35</v>
      </c>
      <c r="B46" s="9" t="s">
        <v>3</v>
      </c>
      <c r="C46" s="9" t="s">
        <v>107</v>
      </c>
      <c r="D46" s="9" t="s">
        <v>135</v>
      </c>
      <c r="E46" s="9" t="s">
        <v>134</v>
      </c>
      <c r="F46" s="9" t="s">
        <v>201</v>
      </c>
      <c r="G46" s="9" t="s">
        <v>132</v>
      </c>
      <c r="H46" s="9" t="s">
        <v>115</v>
      </c>
      <c r="I46" s="9" t="s">
        <v>128</v>
      </c>
      <c r="J46" s="10" t="s">
        <v>202</v>
      </c>
      <c r="K46" s="11">
        <v>3253900</v>
      </c>
      <c r="L46" s="11">
        <v>3432900</v>
      </c>
      <c r="M46" s="11">
        <v>3621700</v>
      </c>
    </row>
    <row r="47" spans="1:13" s="28" customFormat="1" outlineLevel="1" x14ac:dyDescent="0.2">
      <c r="A47" s="12">
        <v>36</v>
      </c>
      <c r="B47" s="12" t="s">
        <v>3</v>
      </c>
      <c r="C47" s="12" t="s">
        <v>107</v>
      </c>
      <c r="D47" s="12" t="s">
        <v>140</v>
      </c>
      <c r="E47" s="12" t="s">
        <v>2</v>
      </c>
      <c r="F47" s="12" t="s">
        <v>0</v>
      </c>
      <c r="G47" s="12" t="s">
        <v>2</v>
      </c>
      <c r="H47" s="12" t="s">
        <v>115</v>
      </c>
      <c r="I47" s="12" t="s">
        <v>128</v>
      </c>
      <c r="J47" s="13" t="s">
        <v>26</v>
      </c>
      <c r="K47" s="14">
        <f t="shared" ref="K47:M47" si="14">K48+K50</f>
        <v>24621300</v>
      </c>
      <c r="L47" s="14">
        <f t="shared" si="14"/>
        <v>24922300</v>
      </c>
      <c r="M47" s="14">
        <f t="shared" si="14"/>
        <v>25234200</v>
      </c>
    </row>
    <row r="48" spans="1:13" s="16" customFormat="1" outlineLevel="2" x14ac:dyDescent="0.2">
      <c r="A48" s="9">
        <v>37</v>
      </c>
      <c r="B48" s="9" t="s">
        <v>3</v>
      </c>
      <c r="C48" s="9" t="s">
        <v>107</v>
      </c>
      <c r="D48" s="9" t="s">
        <v>140</v>
      </c>
      <c r="E48" s="9" t="s">
        <v>116</v>
      </c>
      <c r="F48" s="9" t="s">
        <v>0</v>
      </c>
      <c r="G48" s="9" t="s">
        <v>2</v>
      </c>
      <c r="H48" s="9" t="s">
        <v>115</v>
      </c>
      <c r="I48" s="9" t="s">
        <v>128</v>
      </c>
      <c r="J48" s="10" t="s">
        <v>27</v>
      </c>
      <c r="K48" s="11">
        <f t="shared" ref="K48:M48" si="15">K49</f>
        <v>2104800</v>
      </c>
      <c r="L48" s="11">
        <f t="shared" si="15"/>
        <v>2228200</v>
      </c>
      <c r="M48" s="11">
        <f t="shared" si="15"/>
        <v>2359000</v>
      </c>
    </row>
    <row r="49" spans="1:13" ht="38.25" outlineLevel="3" x14ac:dyDescent="0.2">
      <c r="A49" s="9">
        <v>38</v>
      </c>
      <c r="B49" s="9" t="s">
        <v>3</v>
      </c>
      <c r="C49" s="9" t="s">
        <v>107</v>
      </c>
      <c r="D49" s="9" t="s">
        <v>140</v>
      </c>
      <c r="E49" s="9" t="s">
        <v>116</v>
      </c>
      <c r="F49" s="9" t="s">
        <v>138</v>
      </c>
      <c r="G49" s="9" t="s">
        <v>120</v>
      </c>
      <c r="H49" s="9" t="s">
        <v>115</v>
      </c>
      <c r="I49" s="9" t="s">
        <v>128</v>
      </c>
      <c r="J49" s="10" t="s">
        <v>28</v>
      </c>
      <c r="K49" s="11">
        <v>2104800</v>
      </c>
      <c r="L49" s="11">
        <v>2228200</v>
      </c>
      <c r="M49" s="11">
        <v>2359000</v>
      </c>
    </row>
    <row r="50" spans="1:13" outlineLevel="2" x14ac:dyDescent="0.2">
      <c r="A50" s="9">
        <v>39</v>
      </c>
      <c r="B50" s="9" t="s">
        <v>3</v>
      </c>
      <c r="C50" s="9" t="s">
        <v>107</v>
      </c>
      <c r="D50" s="9" t="s">
        <v>140</v>
      </c>
      <c r="E50" s="9" t="s">
        <v>140</v>
      </c>
      <c r="F50" s="9" t="s">
        <v>0</v>
      </c>
      <c r="G50" s="9" t="s">
        <v>2</v>
      </c>
      <c r="H50" s="9" t="s">
        <v>115</v>
      </c>
      <c r="I50" s="9" t="s">
        <v>128</v>
      </c>
      <c r="J50" s="10" t="s">
        <v>29</v>
      </c>
      <c r="K50" s="11">
        <f t="shared" ref="K50:M50" si="16">K51+K53</f>
        <v>22516500</v>
      </c>
      <c r="L50" s="11">
        <f t="shared" si="16"/>
        <v>22694100</v>
      </c>
      <c r="M50" s="11">
        <f t="shared" si="16"/>
        <v>22875200</v>
      </c>
    </row>
    <row r="51" spans="1:13" outlineLevel="3" x14ac:dyDescent="0.2">
      <c r="A51" s="9">
        <v>40</v>
      </c>
      <c r="B51" s="9" t="s">
        <v>3</v>
      </c>
      <c r="C51" s="9" t="s">
        <v>107</v>
      </c>
      <c r="D51" s="9" t="s">
        <v>140</v>
      </c>
      <c r="E51" s="9" t="s">
        <v>140</v>
      </c>
      <c r="F51" s="9" t="s">
        <v>139</v>
      </c>
      <c r="G51" s="9" t="s">
        <v>2</v>
      </c>
      <c r="H51" s="9" t="s">
        <v>115</v>
      </c>
      <c r="I51" s="9" t="s">
        <v>128</v>
      </c>
      <c r="J51" s="10" t="s">
        <v>30</v>
      </c>
      <c r="K51" s="11">
        <f t="shared" ref="K51:M51" si="17">K52</f>
        <v>13485100</v>
      </c>
      <c r="L51" s="11">
        <f t="shared" si="17"/>
        <v>13485100</v>
      </c>
      <c r="M51" s="11">
        <f t="shared" si="17"/>
        <v>13485100</v>
      </c>
    </row>
    <row r="52" spans="1:13" ht="25.5" outlineLevel="4" x14ac:dyDescent="0.2">
      <c r="A52" s="9">
        <v>41</v>
      </c>
      <c r="B52" s="9" t="s">
        <v>3</v>
      </c>
      <c r="C52" s="9" t="s">
        <v>107</v>
      </c>
      <c r="D52" s="9" t="s">
        <v>140</v>
      </c>
      <c r="E52" s="9" t="s">
        <v>140</v>
      </c>
      <c r="F52" s="9" t="s">
        <v>68</v>
      </c>
      <c r="G52" s="9" t="s">
        <v>120</v>
      </c>
      <c r="H52" s="9" t="s">
        <v>115</v>
      </c>
      <c r="I52" s="9" t="s">
        <v>128</v>
      </c>
      <c r="J52" s="10" t="s">
        <v>31</v>
      </c>
      <c r="K52" s="11">
        <v>13485100</v>
      </c>
      <c r="L52" s="11">
        <v>13485100</v>
      </c>
      <c r="M52" s="11">
        <v>13485100</v>
      </c>
    </row>
    <row r="53" spans="1:13" outlineLevel="3" x14ac:dyDescent="0.2">
      <c r="A53" s="9">
        <v>42</v>
      </c>
      <c r="B53" s="9" t="s">
        <v>3</v>
      </c>
      <c r="C53" s="9" t="s">
        <v>107</v>
      </c>
      <c r="D53" s="9" t="s">
        <v>140</v>
      </c>
      <c r="E53" s="9" t="s">
        <v>140</v>
      </c>
      <c r="F53" s="9" t="s">
        <v>141</v>
      </c>
      <c r="G53" s="9" t="s">
        <v>2</v>
      </c>
      <c r="H53" s="9" t="s">
        <v>115</v>
      </c>
      <c r="I53" s="9" t="s">
        <v>128</v>
      </c>
      <c r="J53" s="10" t="s">
        <v>32</v>
      </c>
      <c r="K53" s="11">
        <f t="shared" ref="K53:M53" si="18">K54</f>
        <v>9031400</v>
      </c>
      <c r="L53" s="11">
        <f t="shared" si="18"/>
        <v>9209000</v>
      </c>
      <c r="M53" s="11">
        <f t="shared" si="18"/>
        <v>9390100</v>
      </c>
    </row>
    <row r="54" spans="1:13" ht="25.5" outlineLevel="4" x14ac:dyDescent="0.2">
      <c r="A54" s="9">
        <v>43</v>
      </c>
      <c r="B54" s="9" t="s">
        <v>3</v>
      </c>
      <c r="C54" s="9" t="s">
        <v>107</v>
      </c>
      <c r="D54" s="9" t="s">
        <v>140</v>
      </c>
      <c r="E54" s="9" t="s">
        <v>140</v>
      </c>
      <c r="F54" s="9" t="s">
        <v>155</v>
      </c>
      <c r="G54" s="9" t="s">
        <v>120</v>
      </c>
      <c r="H54" s="9" t="s">
        <v>115</v>
      </c>
      <c r="I54" s="9" t="s">
        <v>128</v>
      </c>
      <c r="J54" s="10" t="s">
        <v>33</v>
      </c>
      <c r="K54" s="11">
        <v>9031400</v>
      </c>
      <c r="L54" s="11">
        <v>9209000</v>
      </c>
      <c r="M54" s="11">
        <v>9390100</v>
      </c>
    </row>
    <row r="55" spans="1:13" s="28" customFormat="1" outlineLevel="1" x14ac:dyDescent="0.2">
      <c r="A55" s="12">
        <v>44</v>
      </c>
      <c r="B55" s="12" t="s">
        <v>0</v>
      </c>
      <c r="C55" s="12" t="s">
        <v>107</v>
      </c>
      <c r="D55" s="12" t="s">
        <v>143</v>
      </c>
      <c r="E55" s="12" t="s">
        <v>2</v>
      </c>
      <c r="F55" s="12" t="s">
        <v>0</v>
      </c>
      <c r="G55" s="12" t="s">
        <v>2</v>
      </c>
      <c r="H55" s="12" t="s">
        <v>115</v>
      </c>
      <c r="I55" s="12" t="s">
        <v>0</v>
      </c>
      <c r="J55" s="13" t="s">
        <v>34</v>
      </c>
      <c r="K55" s="14">
        <f>K56</f>
        <v>21000</v>
      </c>
      <c r="L55" s="14">
        <f t="shared" ref="L55:M55" si="19">L56</f>
        <v>20800</v>
      </c>
      <c r="M55" s="14">
        <f t="shared" si="19"/>
        <v>20800</v>
      </c>
    </row>
    <row r="56" spans="1:13" ht="38.25" outlineLevel="2" x14ac:dyDescent="0.2">
      <c r="A56" s="9">
        <v>45</v>
      </c>
      <c r="B56" s="9" t="s">
        <v>0</v>
      </c>
      <c r="C56" s="9" t="s">
        <v>107</v>
      </c>
      <c r="D56" s="9" t="s">
        <v>143</v>
      </c>
      <c r="E56" s="9" t="s">
        <v>134</v>
      </c>
      <c r="F56" s="9" t="s">
        <v>0</v>
      </c>
      <c r="G56" s="9" t="s">
        <v>116</v>
      </c>
      <c r="H56" s="9" t="s">
        <v>115</v>
      </c>
      <c r="I56" s="9" t="s">
        <v>128</v>
      </c>
      <c r="J56" s="10" t="s">
        <v>35</v>
      </c>
      <c r="K56" s="11">
        <f t="shared" ref="K56:M56" si="20">K57</f>
        <v>21000</v>
      </c>
      <c r="L56" s="11">
        <f t="shared" si="20"/>
        <v>20800</v>
      </c>
      <c r="M56" s="11">
        <f t="shared" si="20"/>
        <v>20800</v>
      </c>
    </row>
    <row r="57" spans="1:13" ht="51" outlineLevel="3" x14ac:dyDescent="0.2">
      <c r="A57" s="9">
        <v>46</v>
      </c>
      <c r="B57" s="9" t="s">
        <v>200</v>
      </c>
      <c r="C57" s="9" t="s">
        <v>107</v>
      </c>
      <c r="D57" s="9" t="s">
        <v>143</v>
      </c>
      <c r="E57" s="9" t="s">
        <v>134</v>
      </c>
      <c r="F57" s="9" t="s">
        <v>138</v>
      </c>
      <c r="G57" s="9" t="s">
        <v>116</v>
      </c>
      <c r="H57" s="9" t="s">
        <v>115</v>
      </c>
      <c r="I57" s="9" t="s">
        <v>128</v>
      </c>
      <c r="J57" s="10" t="s">
        <v>36</v>
      </c>
      <c r="K57" s="11">
        <v>21000</v>
      </c>
      <c r="L57" s="11">
        <v>20800</v>
      </c>
      <c r="M57" s="11">
        <v>20800</v>
      </c>
    </row>
    <row r="58" spans="1:13" s="28" customFormat="1" ht="25.5" outlineLevel="1" x14ac:dyDescent="0.2">
      <c r="A58" s="12">
        <v>47</v>
      </c>
      <c r="B58" s="12" t="s">
        <v>200</v>
      </c>
      <c r="C58" s="12" t="s">
        <v>107</v>
      </c>
      <c r="D58" s="12" t="s">
        <v>117</v>
      </c>
      <c r="E58" s="12" t="s">
        <v>2</v>
      </c>
      <c r="F58" s="12" t="s">
        <v>0</v>
      </c>
      <c r="G58" s="12" t="s">
        <v>2</v>
      </c>
      <c r="H58" s="12" t="s">
        <v>115</v>
      </c>
      <c r="I58" s="12" t="s">
        <v>0</v>
      </c>
      <c r="J58" s="13" t="s">
        <v>37</v>
      </c>
      <c r="K58" s="14">
        <f t="shared" ref="K58:M58" si="21">K59+K66</f>
        <v>24296100</v>
      </c>
      <c r="L58" s="14">
        <f t="shared" si="21"/>
        <v>24931300</v>
      </c>
      <c r="M58" s="14">
        <f t="shared" si="21"/>
        <v>25533400</v>
      </c>
    </row>
    <row r="59" spans="1:13" ht="63.75" outlineLevel="2" x14ac:dyDescent="0.2">
      <c r="A59" s="9">
        <v>48</v>
      </c>
      <c r="B59" s="9" t="s">
        <v>200</v>
      </c>
      <c r="C59" s="9" t="s">
        <v>107</v>
      </c>
      <c r="D59" s="9" t="s">
        <v>117</v>
      </c>
      <c r="E59" s="9" t="s">
        <v>135</v>
      </c>
      <c r="F59" s="9" t="s">
        <v>0</v>
      </c>
      <c r="G59" s="9" t="s">
        <v>2</v>
      </c>
      <c r="H59" s="9" t="s">
        <v>115</v>
      </c>
      <c r="I59" s="9" t="s">
        <v>130</v>
      </c>
      <c r="J59" s="19" t="s">
        <v>38</v>
      </c>
      <c r="K59" s="11">
        <f t="shared" ref="K59:M59" si="22">K60+K62+K64</f>
        <v>24039900</v>
      </c>
      <c r="L59" s="11">
        <f t="shared" si="22"/>
        <v>24671200</v>
      </c>
      <c r="M59" s="11">
        <f t="shared" si="22"/>
        <v>25274100</v>
      </c>
    </row>
    <row r="60" spans="1:13" ht="51" outlineLevel="3" x14ac:dyDescent="0.2">
      <c r="A60" s="9">
        <v>49</v>
      </c>
      <c r="B60" s="9" t="s">
        <v>200</v>
      </c>
      <c r="C60" s="9" t="s">
        <v>107</v>
      </c>
      <c r="D60" s="9" t="s">
        <v>117</v>
      </c>
      <c r="E60" s="9" t="s">
        <v>135</v>
      </c>
      <c r="F60" s="9" t="s">
        <v>137</v>
      </c>
      <c r="G60" s="9" t="s">
        <v>2</v>
      </c>
      <c r="H60" s="9" t="s">
        <v>115</v>
      </c>
      <c r="I60" s="9" t="s">
        <v>130</v>
      </c>
      <c r="J60" s="10" t="s">
        <v>39</v>
      </c>
      <c r="K60" s="11">
        <f t="shared" ref="K60:M60" si="23">K61</f>
        <v>15452800</v>
      </c>
      <c r="L60" s="11">
        <f t="shared" si="23"/>
        <v>16088300</v>
      </c>
      <c r="M60" s="11">
        <f t="shared" si="23"/>
        <v>16675300</v>
      </c>
    </row>
    <row r="61" spans="1:13" ht="63.75" outlineLevel="4" x14ac:dyDescent="0.2">
      <c r="A61" s="9">
        <v>50</v>
      </c>
      <c r="B61" s="9" t="s">
        <v>200</v>
      </c>
      <c r="C61" s="9" t="s">
        <v>107</v>
      </c>
      <c r="D61" s="9" t="s">
        <v>117</v>
      </c>
      <c r="E61" s="9" t="s">
        <v>135</v>
      </c>
      <c r="F61" s="9" t="s">
        <v>136</v>
      </c>
      <c r="G61" s="9" t="s">
        <v>120</v>
      </c>
      <c r="H61" s="9" t="s">
        <v>115</v>
      </c>
      <c r="I61" s="9" t="s">
        <v>130</v>
      </c>
      <c r="J61" s="19" t="s">
        <v>40</v>
      </c>
      <c r="K61" s="11">
        <v>15452800</v>
      </c>
      <c r="L61" s="11">
        <v>16088300</v>
      </c>
      <c r="M61" s="11">
        <v>16675300</v>
      </c>
    </row>
    <row r="62" spans="1:13" s="16" customFormat="1" ht="63.75" outlineLevel="3" x14ac:dyDescent="0.2">
      <c r="A62" s="9">
        <v>51</v>
      </c>
      <c r="B62" s="9" t="s">
        <v>200</v>
      </c>
      <c r="C62" s="9" t="s">
        <v>107</v>
      </c>
      <c r="D62" s="9" t="s">
        <v>117</v>
      </c>
      <c r="E62" s="9" t="s">
        <v>135</v>
      </c>
      <c r="F62" s="9" t="s">
        <v>138</v>
      </c>
      <c r="G62" s="9" t="s">
        <v>2</v>
      </c>
      <c r="H62" s="9" t="s">
        <v>115</v>
      </c>
      <c r="I62" s="9" t="s">
        <v>130</v>
      </c>
      <c r="J62" s="19" t="s">
        <v>41</v>
      </c>
      <c r="K62" s="11">
        <f t="shared" ref="K62:M62" si="24">K63</f>
        <v>7785400</v>
      </c>
      <c r="L62" s="11">
        <f t="shared" si="24"/>
        <v>7809200</v>
      </c>
      <c r="M62" s="11">
        <f t="shared" si="24"/>
        <v>8120800</v>
      </c>
    </row>
    <row r="63" spans="1:13" s="16" customFormat="1" ht="51" outlineLevel="4" x14ac:dyDescent="0.2">
      <c r="A63" s="9">
        <v>52</v>
      </c>
      <c r="B63" s="9" t="s">
        <v>200</v>
      </c>
      <c r="C63" s="9" t="s">
        <v>107</v>
      </c>
      <c r="D63" s="9" t="s">
        <v>117</v>
      </c>
      <c r="E63" s="9" t="s">
        <v>135</v>
      </c>
      <c r="F63" s="9" t="s">
        <v>156</v>
      </c>
      <c r="G63" s="9" t="s">
        <v>120</v>
      </c>
      <c r="H63" s="9" t="s">
        <v>115</v>
      </c>
      <c r="I63" s="9" t="s">
        <v>130</v>
      </c>
      <c r="J63" s="10" t="s">
        <v>42</v>
      </c>
      <c r="K63" s="11">
        <v>7785400</v>
      </c>
      <c r="L63" s="11">
        <v>7809200</v>
      </c>
      <c r="M63" s="11">
        <v>8120800</v>
      </c>
    </row>
    <row r="64" spans="1:13" s="16" customFormat="1" ht="25.5" outlineLevel="3" x14ac:dyDescent="0.2">
      <c r="A64" s="9">
        <v>53</v>
      </c>
      <c r="B64" s="9" t="s">
        <v>200</v>
      </c>
      <c r="C64" s="9" t="s">
        <v>107</v>
      </c>
      <c r="D64" s="9" t="s">
        <v>117</v>
      </c>
      <c r="E64" s="9" t="s">
        <v>135</v>
      </c>
      <c r="F64" s="9" t="s">
        <v>157</v>
      </c>
      <c r="G64" s="9" t="s">
        <v>2</v>
      </c>
      <c r="H64" s="9" t="s">
        <v>115</v>
      </c>
      <c r="I64" s="9" t="s">
        <v>130</v>
      </c>
      <c r="J64" s="10" t="s">
        <v>43</v>
      </c>
      <c r="K64" s="11">
        <f t="shared" ref="K64:M64" si="25">K65</f>
        <v>801700</v>
      </c>
      <c r="L64" s="11">
        <f t="shared" si="25"/>
        <v>773700</v>
      </c>
      <c r="M64" s="11">
        <f t="shared" si="25"/>
        <v>478000</v>
      </c>
    </row>
    <row r="65" spans="1:13" s="16" customFormat="1" ht="25.5" outlineLevel="4" x14ac:dyDescent="0.2">
      <c r="A65" s="9">
        <v>54</v>
      </c>
      <c r="B65" s="9" t="s">
        <v>200</v>
      </c>
      <c r="C65" s="9" t="s">
        <v>107</v>
      </c>
      <c r="D65" s="9" t="s">
        <v>117</v>
      </c>
      <c r="E65" s="9" t="s">
        <v>135</v>
      </c>
      <c r="F65" s="9" t="s">
        <v>158</v>
      </c>
      <c r="G65" s="9" t="s">
        <v>120</v>
      </c>
      <c r="H65" s="9" t="s">
        <v>115</v>
      </c>
      <c r="I65" s="9" t="s">
        <v>130</v>
      </c>
      <c r="J65" s="10" t="s">
        <v>44</v>
      </c>
      <c r="K65" s="11">
        <v>801700</v>
      </c>
      <c r="L65" s="11">
        <v>773700</v>
      </c>
      <c r="M65" s="11">
        <v>478000</v>
      </c>
    </row>
    <row r="66" spans="1:13" s="16" customFormat="1" ht="63.75" outlineLevel="2" x14ac:dyDescent="0.2">
      <c r="A66" s="9">
        <v>55</v>
      </c>
      <c r="B66" s="9" t="s">
        <v>200</v>
      </c>
      <c r="C66" s="9" t="s">
        <v>107</v>
      </c>
      <c r="D66" s="9" t="s">
        <v>117</v>
      </c>
      <c r="E66" s="9" t="s">
        <v>144</v>
      </c>
      <c r="F66" s="9" t="s">
        <v>0</v>
      </c>
      <c r="G66" s="9" t="s">
        <v>2</v>
      </c>
      <c r="H66" s="9" t="s">
        <v>115</v>
      </c>
      <c r="I66" s="9" t="s">
        <v>130</v>
      </c>
      <c r="J66" s="19" t="s">
        <v>45</v>
      </c>
      <c r="K66" s="11">
        <f t="shared" ref="K66:M66" si="26">K67</f>
        <v>256200</v>
      </c>
      <c r="L66" s="11">
        <f t="shared" si="26"/>
        <v>260100</v>
      </c>
      <c r="M66" s="11">
        <f t="shared" si="26"/>
        <v>259300</v>
      </c>
    </row>
    <row r="67" spans="1:13" s="16" customFormat="1" ht="63.75" outlineLevel="3" x14ac:dyDescent="0.2">
      <c r="A67" s="9">
        <v>56</v>
      </c>
      <c r="B67" s="9" t="s">
        <v>200</v>
      </c>
      <c r="C67" s="9" t="s">
        <v>107</v>
      </c>
      <c r="D67" s="9" t="s">
        <v>117</v>
      </c>
      <c r="E67" s="9" t="s">
        <v>144</v>
      </c>
      <c r="F67" s="9" t="s">
        <v>141</v>
      </c>
      <c r="G67" s="9" t="s">
        <v>2</v>
      </c>
      <c r="H67" s="9" t="s">
        <v>115</v>
      </c>
      <c r="I67" s="9" t="s">
        <v>130</v>
      </c>
      <c r="J67" s="19" t="s">
        <v>46</v>
      </c>
      <c r="K67" s="11">
        <f t="shared" ref="K67:M67" si="27">K68</f>
        <v>256200</v>
      </c>
      <c r="L67" s="11">
        <f t="shared" si="27"/>
        <v>260100</v>
      </c>
      <c r="M67" s="11">
        <f t="shared" si="27"/>
        <v>259300</v>
      </c>
    </row>
    <row r="68" spans="1:13" s="16" customFormat="1" ht="63.75" outlineLevel="4" x14ac:dyDescent="0.2">
      <c r="A68" s="9">
        <v>57</v>
      </c>
      <c r="B68" s="9" t="s">
        <v>200</v>
      </c>
      <c r="C68" s="9" t="s">
        <v>107</v>
      </c>
      <c r="D68" s="9" t="s">
        <v>117</v>
      </c>
      <c r="E68" s="9" t="s">
        <v>144</v>
      </c>
      <c r="F68" s="9" t="s">
        <v>159</v>
      </c>
      <c r="G68" s="9" t="s">
        <v>120</v>
      </c>
      <c r="H68" s="9" t="s">
        <v>115</v>
      </c>
      <c r="I68" s="9" t="s">
        <v>130</v>
      </c>
      <c r="J68" s="10" t="s">
        <v>47</v>
      </c>
      <c r="K68" s="11">
        <v>256200</v>
      </c>
      <c r="L68" s="11">
        <v>260100</v>
      </c>
      <c r="M68" s="11">
        <v>259300</v>
      </c>
    </row>
    <row r="69" spans="1:13" s="29" customFormat="1" outlineLevel="1" x14ac:dyDescent="0.2">
      <c r="A69" s="12">
        <v>58</v>
      </c>
      <c r="B69" s="12" t="s">
        <v>48</v>
      </c>
      <c r="C69" s="12" t="s">
        <v>107</v>
      </c>
      <c r="D69" s="12" t="s">
        <v>118</v>
      </c>
      <c r="E69" s="12" t="s">
        <v>2</v>
      </c>
      <c r="F69" s="12" t="s">
        <v>0</v>
      </c>
      <c r="G69" s="12" t="s">
        <v>2</v>
      </c>
      <c r="H69" s="12" t="s">
        <v>115</v>
      </c>
      <c r="I69" s="12" t="s">
        <v>0</v>
      </c>
      <c r="J69" s="13" t="s">
        <v>49</v>
      </c>
      <c r="K69" s="14">
        <f t="shared" ref="K69:M69" si="28">K70</f>
        <v>54418200</v>
      </c>
      <c r="L69" s="14">
        <f t="shared" si="28"/>
        <v>18658200</v>
      </c>
      <c r="M69" s="14">
        <f t="shared" si="28"/>
        <v>28714800</v>
      </c>
    </row>
    <row r="70" spans="1:13" s="16" customFormat="1" outlineLevel="2" x14ac:dyDescent="0.2">
      <c r="A70" s="9">
        <v>59</v>
      </c>
      <c r="B70" s="9" t="s">
        <v>48</v>
      </c>
      <c r="C70" s="9" t="s">
        <v>107</v>
      </c>
      <c r="D70" s="9" t="s">
        <v>118</v>
      </c>
      <c r="E70" s="9" t="s">
        <v>116</v>
      </c>
      <c r="F70" s="9" t="s">
        <v>0</v>
      </c>
      <c r="G70" s="9" t="s">
        <v>116</v>
      </c>
      <c r="H70" s="9" t="s">
        <v>115</v>
      </c>
      <c r="I70" s="9" t="s">
        <v>130</v>
      </c>
      <c r="J70" s="10" t="s">
        <v>50</v>
      </c>
      <c r="K70" s="11">
        <f t="shared" ref="K70:L70" si="29">K71+K72+K73</f>
        <v>54418200</v>
      </c>
      <c r="L70" s="11">
        <f t="shared" si="29"/>
        <v>18658200</v>
      </c>
      <c r="M70" s="11">
        <f>M71+M72+M73</f>
        <v>28714800</v>
      </c>
    </row>
    <row r="71" spans="1:13" s="16" customFormat="1" ht="25.5" outlineLevel="3" x14ac:dyDescent="0.2">
      <c r="A71" s="9">
        <v>60</v>
      </c>
      <c r="B71" s="9" t="s">
        <v>48</v>
      </c>
      <c r="C71" s="9" t="s">
        <v>107</v>
      </c>
      <c r="D71" s="9" t="s">
        <v>118</v>
      </c>
      <c r="E71" s="9" t="s">
        <v>116</v>
      </c>
      <c r="F71" s="9" t="s">
        <v>137</v>
      </c>
      <c r="G71" s="9" t="s">
        <v>116</v>
      </c>
      <c r="H71" s="9" t="s">
        <v>115</v>
      </c>
      <c r="I71" s="9" t="s">
        <v>130</v>
      </c>
      <c r="J71" s="10" t="s">
        <v>51</v>
      </c>
      <c r="K71" s="11">
        <v>2191800</v>
      </c>
      <c r="L71" s="11">
        <v>1274400</v>
      </c>
      <c r="M71" s="11">
        <v>1727400</v>
      </c>
    </row>
    <row r="72" spans="1:13" s="16" customFormat="1" outlineLevel="3" x14ac:dyDescent="0.2">
      <c r="A72" s="9">
        <v>61</v>
      </c>
      <c r="B72" s="9" t="s">
        <v>48</v>
      </c>
      <c r="C72" s="9" t="s">
        <v>107</v>
      </c>
      <c r="D72" s="9" t="s">
        <v>118</v>
      </c>
      <c r="E72" s="9" t="s">
        <v>116</v>
      </c>
      <c r="F72" s="9" t="s">
        <v>139</v>
      </c>
      <c r="G72" s="9" t="s">
        <v>116</v>
      </c>
      <c r="H72" s="9" t="s">
        <v>115</v>
      </c>
      <c r="I72" s="9" t="s">
        <v>130</v>
      </c>
      <c r="J72" s="10" t="s">
        <v>52</v>
      </c>
      <c r="K72" s="11">
        <v>1474200</v>
      </c>
      <c r="L72" s="11">
        <v>1222200</v>
      </c>
      <c r="M72" s="11">
        <v>1377000</v>
      </c>
    </row>
    <row r="73" spans="1:13" s="16" customFormat="1" outlineLevel="3" x14ac:dyDescent="0.2">
      <c r="A73" s="9">
        <v>62</v>
      </c>
      <c r="B73" s="9" t="s">
        <v>48</v>
      </c>
      <c r="C73" s="9" t="s">
        <v>107</v>
      </c>
      <c r="D73" s="9" t="s">
        <v>118</v>
      </c>
      <c r="E73" s="9" t="s">
        <v>116</v>
      </c>
      <c r="F73" s="9" t="s">
        <v>141</v>
      </c>
      <c r="G73" s="9" t="s">
        <v>116</v>
      </c>
      <c r="H73" s="9" t="s">
        <v>115</v>
      </c>
      <c r="I73" s="9" t="s">
        <v>130</v>
      </c>
      <c r="J73" s="10" t="s">
        <v>53</v>
      </c>
      <c r="K73" s="11">
        <f t="shared" ref="K73:M73" si="30">K74</f>
        <v>50752200</v>
      </c>
      <c r="L73" s="11">
        <f t="shared" si="30"/>
        <v>16161600</v>
      </c>
      <c r="M73" s="11">
        <f t="shared" si="30"/>
        <v>25610400</v>
      </c>
    </row>
    <row r="74" spans="1:13" s="16" customFormat="1" outlineLevel="4" x14ac:dyDescent="0.2">
      <c r="A74" s="9">
        <v>63</v>
      </c>
      <c r="B74" s="9" t="s">
        <v>48</v>
      </c>
      <c r="C74" s="9" t="s">
        <v>107</v>
      </c>
      <c r="D74" s="9" t="s">
        <v>118</v>
      </c>
      <c r="E74" s="9" t="s">
        <v>116</v>
      </c>
      <c r="F74" s="9" t="s">
        <v>162</v>
      </c>
      <c r="G74" s="9" t="s">
        <v>116</v>
      </c>
      <c r="H74" s="9" t="s">
        <v>115</v>
      </c>
      <c r="I74" s="9" t="s">
        <v>130</v>
      </c>
      <c r="J74" s="10" t="s">
        <v>54</v>
      </c>
      <c r="K74" s="11">
        <v>50752200</v>
      </c>
      <c r="L74" s="11">
        <v>16161600</v>
      </c>
      <c r="M74" s="11">
        <v>25610400</v>
      </c>
    </row>
    <row r="75" spans="1:13" s="29" customFormat="1" ht="25.5" outlineLevel="1" x14ac:dyDescent="0.2">
      <c r="A75" s="12">
        <v>64</v>
      </c>
      <c r="B75" s="12" t="s">
        <v>0</v>
      </c>
      <c r="C75" s="12" t="s">
        <v>107</v>
      </c>
      <c r="D75" s="12" t="s">
        <v>119</v>
      </c>
      <c r="E75" s="12" t="s">
        <v>2</v>
      </c>
      <c r="F75" s="12" t="s">
        <v>0</v>
      </c>
      <c r="G75" s="12" t="s">
        <v>2</v>
      </c>
      <c r="H75" s="12" t="s">
        <v>115</v>
      </c>
      <c r="I75" s="12" t="s">
        <v>0</v>
      </c>
      <c r="J75" s="13" t="s">
        <v>55</v>
      </c>
      <c r="K75" s="14">
        <f t="shared" ref="K75:M75" si="31">K76+K79</f>
        <v>3131900</v>
      </c>
      <c r="L75" s="14">
        <f t="shared" si="31"/>
        <v>3109900</v>
      </c>
      <c r="M75" s="14">
        <f t="shared" si="31"/>
        <v>3109900</v>
      </c>
    </row>
    <row r="76" spans="1:13" s="16" customFormat="1" outlineLevel="2" x14ac:dyDescent="0.2">
      <c r="A76" s="9">
        <v>65</v>
      </c>
      <c r="B76" s="9" t="s">
        <v>200</v>
      </c>
      <c r="C76" s="9" t="s">
        <v>107</v>
      </c>
      <c r="D76" s="9" t="s">
        <v>119</v>
      </c>
      <c r="E76" s="9" t="s">
        <v>116</v>
      </c>
      <c r="F76" s="9" t="s">
        <v>0</v>
      </c>
      <c r="G76" s="9" t="s">
        <v>2</v>
      </c>
      <c r="H76" s="9" t="s">
        <v>115</v>
      </c>
      <c r="I76" s="9" t="s">
        <v>131</v>
      </c>
      <c r="J76" s="10" t="s">
        <v>56</v>
      </c>
      <c r="K76" s="11">
        <f t="shared" ref="K76:M77" si="32">K77</f>
        <v>2881900</v>
      </c>
      <c r="L76" s="11">
        <f t="shared" si="32"/>
        <v>2859900</v>
      </c>
      <c r="M76" s="11">
        <f t="shared" si="32"/>
        <v>2859900</v>
      </c>
    </row>
    <row r="77" spans="1:13" s="16" customFormat="1" outlineLevel="3" x14ac:dyDescent="0.2">
      <c r="A77" s="9">
        <v>66</v>
      </c>
      <c r="B77" s="9" t="s">
        <v>200</v>
      </c>
      <c r="C77" s="9" t="s">
        <v>107</v>
      </c>
      <c r="D77" s="9" t="s">
        <v>119</v>
      </c>
      <c r="E77" s="9" t="s">
        <v>116</v>
      </c>
      <c r="F77" s="9" t="s">
        <v>163</v>
      </c>
      <c r="G77" s="9" t="s">
        <v>2</v>
      </c>
      <c r="H77" s="9" t="s">
        <v>115</v>
      </c>
      <c r="I77" s="9" t="s">
        <v>131</v>
      </c>
      <c r="J77" s="10" t="s">
        <v>57</v>
      </c>
      <c r="K77" s="11">
        <f t="shared" si="32"/>
        <v>2881900</v>
      </c>
      <c r="L77" s="11">
        <f t="shared" si="32"/>
        <v>2859900</v>
      </c>
      <c r="M77" s="11">
        <f t="shared" si="32"/>
        <v>2859900</v>
      </c>
    </row>
    <row r="78" spans="1:13" s="16" customFormat="1" ht="25.5" outlineLevel="4" x14ac:dyDescent="0.2">
      <c r="A78" s="9">
        <v>67</v>
      </c>
      <c r="B78" s="9" t="s">
        <v>200</v>
      </c>
      <c r="C78" s="9" t="s">
        <v>107</v>
      </c>
      <c r="D78" s="9" t="s">
        <v>119</v>
      </c>
      <c r="E78" s="9" t="s">
        <v>116</v>
      </c>
      <c r="F78" s="9" t="s">
        <v>164</v>
      </c>
      <c r="G78" s="9" t="s">
        <v>120</v>
      </c>
      <c r="H78" s="9" t="s">
        <v>115</v>
      </c>
      <c r="I78" s="9" t="s">
        <v>131</v>
      </c>
      <c r="J78" s="10" t="s">
        <v>58</v>
      </c>
      <c r="K78" s="11">
        <v>2881900</v>
      </c>
      <c r="L78" s="11">
        <v>2859900</v>
      </c>
      <c r="M78" s="11">
        <v>2859900</v>
      </c>
    </row>
    <row r="79" spans="1:13" s="16" customFormat="1" outlineLevel="2" x14ac:dyDescent="0.2">
      <c r="A79" s="9">
        <v>68</v>
      </c>
      <c r="B79" s="9" t="s">
        <v>200</v>
      </c>
      <c r="C79" s="9" t="s">
        <v>107</v>
      </c>
      <c r="D79" s="9" t="s">
        <v>119</v>
      </c>
      <c r="E79" s="9" t="s">
        <v>132</v>
      </c>
      <c r="F79" s="9" t="s">
        <v>0</v>
      </c>
      <c r="G79" s="9" t="s">
        <v>2</v>
      </c>
      <c r="H79" s="9" t="s">
        <v>115</v>
      </c>
      <c r="I79" s="9" t="s">
        <v>131</v>
      </c>
      <c r="J79" s="10" t="s">
        <v>59</v>
      </c>
      <c r="K79" s="11">
        <f t="shared" ref="K79:M79" si="33">K80</f>
        <v>250000</v>
      </c>
      <c r="L79" s="11">
        <f t="shared" si="33"/>
        <v>250000</v>
      </c>
      <c r="M79" s="11">
        <f t="shared" si="33"/>
        <v>250000</v>
      </c>
    </row>
    <row r="80" spans="1:13" s="16" customFormat="1" outlineLevel="3" x14ac:dyDescent="0.2">
      <c r="A80" s="9">
        <v>69</v>
      </c>
      <c r="B80" s="9" t="s">
        <v>200</v>
      </c>
      <c r="C80" s="9" t="s">
        <v>107</v>
      </c>
      <c r="D80" s="9" t="s">
        <v>119</v>
      </c>
      <c r="E80" s="9" t="s">
        <v>132</v>
      </c>
      <c r="F80" s="9" t="s">
        <v>163</v>
      </c>
      <c r="G80" s="9" t="s">
        <v>2</v>
      </c>
      <c r="H80" s="9" t="s">
        <v>115</v>
      </c>
      <c r="I80" s="9" t="s">
        <v>131</v>
      </c>
      <c r="J80" s="10" t="s">
        <v>60</v>
      </c>
      <c r="K80" s="11">
        <f t="shared" ref="K80:M80" si="34">K81+K82</f>
        <v>250000</v>
      </c>
      <c r="L80" s="11">
        <f t="shared" si="34"/>
        <v>250000</v>
      </c>
      <c r="M80" s="11">
        <f t="shared" si="34"/>
        <v>250000</v>
      </c>
    </row>
    <row r="81" spans="1:13" s="16" customFormat="1" ht="25.5" outlineLevel="4" x14ac:dyDescent="0.2">
      <c r="A81" s="9">
        <v>70</v>
      </c>
      <c r="B81" s="9" t="s">
        <v>75</v>
      </c>
      <c r="C81" s="9" t="s">
        <v>107</v>
      </c>
      <c r="D81" s="9" t="s">
        <v>119</v>
      </c>
      <c r="E81" s="9" t="s">
        <v>132</v>
      </c>
      <c r="F81" s="9" t="s">
        <v>164</v>
      </c>
      <c r="G81" s="9" t="s">
        <v>120</v>
      </c>
      <c r="H81" s="9" t="s">
        <v>115</v>
      </c>
      <c r="I81" s="9" t="s">
        <v>131</v>
      </c>
      <c r="J81" s="10" t="s">
        <v>61</v>
      </c>
      <c r="K81" s="11">
        <v>0</v>
      </c>
      <c r="L81" s="11">
        <v>0</v>
      </c>
      <c r="M81" s="11">
        <v>0</v>
      </c>
    </row>
    <row r="82" spans="1:13" s="16" customFormat="1" ht="25.5" outlineLevel="4" x14ac:dyDescent="0.2">
      <c r="A82" s="9">
        <v>71</v>
      </c>
      <c r="B82" s="9">
        <v>408</v>
      </c>
      <c r="C82" s="9" t="s">
        <v>107</v>
      </c>
      <c r="D82" s="9" t="s">
        <v>119</v>
      </c>
      <c r="E82" s="9" t="s">
        <v>132</v>
      </c>
      <c r="F82" s="9" t="s">
        <v>164</v>
      </c>
      <c r="G82" s="9" t="s">
        <v>120</v>
      </c>
      <c r="H82" s="9" t="s">
        <v>115</v>
      </c>
      <c r="I82" s="9" t="s">
        <v>131</v>
      </c>
      <c r="J82" s="10" t="s">
        <v>61</v>
      </c>
      <c r="K82" s="11">
        <v>250000</v>
      </c>
      <c r="L82" s="11">
        <v>250000</v>
      </c>
      <c r="M82" s="11">
        <v>250000</v>
      </c>
    </row>
    <row r="83" spans="1:13" s="29" customFormat="1" ht="25.5" outlineLevel="1" x14ac:dyDescent="0.2">
      <c r="A83" s="12">
        <v>72</v>
      </c>
      <c r="B83" s="12" t="s">
        <v>200</v>
      </c>
      <c r="C83" s="12" t="s">
        <v>107</v>
      </c>
      <c r="D83" s="12" t="s">
        <v>120</v>
      </c>
      <c r="E83" s="12" t="s">
        <v>2</v>
      </c>
      <c r="F83" s="12" t="s">
        <v>0</v>
      </c>
      <c r="G83" s="12" t="s">
        <v>2</v>
      </c>
      <c r="H83" s="12" t="s">
        <v>115</v>
      </c>
      <c r="I83" s="12" t="s">
        <v>0</v>
      </c>
      <c r="J83" s="13" t="s">
        <v>62</v>
      </c>
      <c r="K83" s="14">
        <f>K84+K87</f>
        <v>1530000</v>
      </c>
      <c r="L83" s="14">
        <f t="shared" ref="L83:M83" si="35">L84+L87</f>
        <v>1600000</v>
      </c>
      <c r="M83" s="14">
        <f t="shared" si="35"/>
        <v>2300000</v>
      </c>
    </row>
    <row r="84" spans="1:13" s="16" customFormat="1" ht="25.5" outlineLevel="2" x14ac:dyDescent="0.2">
      <c r="A84" s="9">
        <v>73</v>
      </c>
      <c r="B84" s="9" t="s">
        <v>200</v>
      </c>
      <c r="C84" s="9" t="s">
        <v>107</v>
      </c>
      <c r="D84" s="9" t="s">
        <v>120</v>
      </c>
      <c r="E84" s="9" t="s">
        <v>140</v>
      </c>
      <c r="F84" s="9" t="s">
        <v>0</v>
      </c>
      <c r="G84" s="9" t="s">
        <v>2</v>
      </c>
      <c r="H84" s="9" t="s">
        <v>115</v>
      </c>
      <c r="I84" s="9" t="s">
        <v>166</v>
      </c>
      <c r="J84" s="10" t="s">
        <v>63</v>
      </c>
      <c r="K84" s="11">
        <f>K85</f>
        <v>400000</v>
      </c>
      <c r="L84" s="11">
        <f t="shared" ref="L84:M84" si="36">L85</f>
        <v>400000</v>
      </c>
      <c r="M84" s="11">
        <f t="shared" si="36"/>
        <v>400000</v>
      </c>
    </row>
    <row r="85" spans="1:13" s="16" customFormat="1" ht="25.5" outlineLevel="3" x14ac:dyDescent="0.2">
      <c r="A85" s="9">
        <v>74</v>
      </c>
      <c r="B85" s="9" t="s">
        <v>200</v>
      </c>
      <c r="C85" s="9" t="s">
        <v>107</v>
      </c>
      <c r="D85" s="9" t="s">
        <v>120</v>
      </c>
      <c r="E85" s="9" t="s">
        <v>140</v>
      </c>
      <c r="F85" s="9" t="s">
        <v>137</v>
      </c>
      <c r="G85" s="9" t="s">
        <v>2</v>
      </c>
      <c r="H85" s="9" t="s">
        <v>115</v>
      </c>
      <c r="I85" s="9" t="s">
        <v>166</v>
      </c>
      <c r="J85" s="10" t="s">
        <v>64</v>
      </c>
      <c r="K85" s="11">
        <f>K86</f>
        <v>400000</v>
      </c>
      <c r="L85" s="11">
        <f t="shared" ref="L85:M85" si="37">L86</f>
        <v>400000</v>
      </c>
      <c r="M85" s="11">
        <f t="shared" si="37"/>
        <v>400000</v>
      </c>
    </row>
    <row r="86" spans="1:13" s="16" customFormat="1" ht="38.25" outlineLevel="4" x14ac:dyDescent="0.2">
      <c r="A86" s="9">
        <v>75</v>
      </c>
      <c r="B86" s="9" t="s">
        <v>200</v>
      </c>
      <c r="C86" s="9" t="s">
        <v>107</v>
      </c>
      <c r="D86" s="9" t="s">
        <v>120</v>
      </c>
      <c r="E86" s="9" t="s">
        <v>140</v>
      </c>
      <c r="F86" s="9" t="s">
        <v>136</v>
      </c>
      <c r="G86" s="9" t="s">
        <v>120</v>
      </c>
      <c r="H86" s="9" t="s">
        <v>115</v>
      </c>
      <c r="I86" s="9" t="s">
        <v>166</v>
      </c>
      <c r="J86" s="10" t="s">
        <v>65</v>
      </c>
      <c r="K86" s="11">
        <v>400000</v>
      </c>
      <c r="L86" s="11">
        <v>400000</v>
      </c>
      <c r="M86" s="11">
        <v>400000</v>
      </c>
    </row>
    <row r="87" spans="1:13" s="16" customFormat="1" ht="25.5" outlineLevel="4" x14ac:dyDescent="0.2">
      <c r="A87" s="9">
        <v>76</v>
      </c>
      <c r="B87" s="9" t="s">
        <v>200</v>
      </c>
      <c r="C87" s="9" t="s">
        <v>107</v>
      </c>
      <c r="D87" s="9" t="s">
        <v>120</v>
      </c>
      <c r="E87" s="9" t="s">
        <v>119</v>
      </c>
      <c r="F87" s="9" t="s">
        <v>0</v>
      </c>
      <c r="G87" s="9" t="s">
        <v>2</v>
      </c>
      <c r="H87" s="9" t="s">
        <v>115</v>
      </c>
      <c r="I87" s="9" t="s">
        <v>165</v>
      </c>
      <c r="J87" s="10" t="s">
        <v>233</v>
      </c>
      <c r="K87" s="11">
        <f t="shared" ref="K87:M87" si="38">K88</f>
        <v>1130000</v>
      </c>
      <c r="L87" s="11">
        <f t="shared" si="38"/>
        <v>1200000</v>
      </c>
      <c r="M87" s="11">
        <f t="shared" si="38"/>
        <v>1900000</v>
      </c>
    </row>
    <row r="88" spans="1:13" s="16" customFormat="1" ht="38.25" outlineLevel="4" x14ac:dyDescent="0.2">
      <c r="A88" s="9">
        <v>77</v>
      </c>
      <c r="B88" s="9" t="s">
        <v>200</v>
      </c>
      <c r="C88" s="9" t="s">
        <v>107</v>
      </c>
      <c r="D88" s="9" t="s">
        <v>120</v>
      </c>
      <c r="E88" s="9" t="s">
        <v>119</v>
      </c>
      <c r="F88" s="9" t="s">
        <v>141</v>
      </c>
      <c r="G88" s="9" t="s">
        <v>120</v>
      </c>
      <c r="H88" s="9" t="s">
        <v>115</v>
      </c>
      <c r="I88" s="9" t="s">
        <v>165</v>
      </c>
      <c r="J88" s="10" t="s">
        <v>234</v>
      </c>
      <c r="K88" s="11">
        <v>1130000</v>
      </c>
      <c r="L88" s="11">
        <v>1200000</v>
      </c>
      <c r="M88" s="11">
        <v>1900000</v>
      </c>
    </row>
    <row r="89" spans="1:13" s="29" customFormat="1" outlineLevel="1" x14ac:dyDescent="0.2">
      <c r="A89" s="12">
        <v>78</v>
      </c>
      <c r="B89" s="12" t="s">
        <v>0</v>
      </c>
      <c r="C89" s="12" t="s">
        <v>107</v>
      </c>
      <c r="D89" s="12" t="s">
        <v>122</v>
      </c>
      <c r="E89" s="12" t="s">
        <v>2</v>
      </c>
      <c r="F89" s="12" t="s">
        <v>0</v>
      </c>
      <c r="G89" s="12" t="s">
        <v>2</v>
      </c>
      <c r="H89" s="12" t="s">
        <v>115</v>
      </c>
      <c r="I89" s="12" t="s">
        <v>0</v>
      </c>
      <c r="J89" s="13" t="s">
        <v>66</v>
      </c>
      <c r="K89" s="14">
        <f>K90+K94</f>
        <v>111400</v>
      </c>
      <c r="L89" s="14">
        <f t="shared" ref="L89:M89" si="39">L90+L94</f>
        <v>111400</v>
      </c>
      <c r="M89" s="14">
        <f t="shared" si="39"/>
        <v>111400</v>
      </c>
    </row>
    <row r="90" spans="1:13" s="16" customFormat="1" ht="25.5" outlineLevel="2" x14ac:dyDescent="0.2">
      <c r="A90" s="9">
        <v>79</v>
      </c>
      <c r="B90" s="9" t="s">
        <v>0</v>
      </c>
      <c r="C90" s="9" t="s">
        <v>107</v>
      </c>
      <c r="D90" s="9" t="s">
        <v>122</v>
      </c>
      <c r="E90" s="9" t="s">
        <v>116</v>
      </c>
      <c r="F90" s="9" t="s">
        <v>0</v>
      </c>
      <c r="G90" s="9" t="s">
        <v>116</v>
      </c>
      <c r="H90" s="9" t="s">
        <v>115</v>
      </c>
      <c r="I90" s="9" t="s">
        <v>161</v>
      </c>
      <c r="J90" s="10" t="s">
        <v>199</v>
      </c>
      <c r="K90" s="11">
        <f>K91+K92+K93</f>
        <v>11400</v>
      </c>
      <c r="L90" s="11">
        <f t="shared" ref="L90:M90" si="40">L91+L92+L93</f>
        <v>11400</v>
      </c>
      <c r="M90" s="11">
        <f t="shared" si="40"/>
        <v>11400</v>
      </c>
    </row>
    <row r="91" spans="1:13" s="16" customFormat="1" ht="63.75" outlineLevel="3" x14ac:dyDescent="0.2">
      <c r="A91" s="9">
        <v>80</v>
      </c>
      <c r="B91" s="9" t="s">
        <v>67</v>
      </c>
      <c r="C91" s="9" t="s">
        <v>107</v>
      </c>
      <c r="D91" s="9" t="s">
        <v>122</v>
      </c>
      <c r="E91" s="9" t="s">
        <v>116</v>
      </c>
      <c r="F91" s="9" t="s">
        <v>203</v>
      </c>
      <c r="G91" s="9" t="s">
        <v>116</v>
      </c>
      <c r="H91" s="9" t="s">
        <v>115</v>
      </c>
      <c r="I91" s="9" t="s">
        <v>161</v>
      </c>
      <c r="J91" s="19" t="s">
        <v>204</v>
      </c>
      <c r="K91" s="11">
        <v>2400</v>
      </c>
      <c r="L91" s="11">
        <v>2400</v>
      </c>
      <c r="M91" s="11">
        <v>2400</v>
      </c>
    </row>
    <row r="92" spans="1:13" s="16" customFormat="1" ht="76.5" outlineLevel="3" x14ac:dyDescent="0.2">
      <c r="A92" s="9">
        <v>81</v>
      </c>
      <c r="B92" s="9" t="s">
        <v>67</v>
      </c>
      <c r="C92" s="9" t="s">
        <v>107</v>
      </c>
      <c r="D92" s="9" t="s">
        <v>122</v>
      </c>
      <c r="E92" s="9" t="s">
        <v>116</v>
      </c>
      <c r="F92" s="9" t="s">
        <v>168</v>
      </c>
      <c r="G92" s="9" t="s">
        <v>116</v>
      </c>
      <c r="H92" s="9" t="s">
        <v>115</v>
      </c>
      <c r="I92" s="9" t="s">
        <v>161</v>
      </c>
      <c r="J92" s="19" t="s">
        <v>252</v>
      </c>
      <c r="K92" s="11">
        <v>5000</v>
      </c>
      <c r="L92" s="11">
        <v>5000</v>
      </c>
      <c r="M92" s="11">
        <v>5000</v>
      </c>
    </row>
    <row r="93" spans="1:13" s="16" customFormat="1" ht="63.75" outlineLevel="4" x14ac:dyDescent="0.2">
      <c r="A93" s="9">
        <v>82</v>
      </c>
      <c r="B93" s="9" t="s">
        <v>67</v>
      </c>
      <c r="C93" s="9" t="s">
        <v>107</v>
      </c>
      <c r="D93" s="9" t="s">
        <v>122</v>
      </c>
      <c r="E93" s="9" t="s">
        <v>116</v>
      </c>
      <c r="F93" s="9" t="s">
        <v>167</v>
      </c>
      <c r="G93" s="9" t="s">
        <v>116</v>
      </c>
      <c r="H93" s="9" t="s">
        <v>115</v>
      </c>
      <c r="I93" s="9" t="s">
        <v>161</v>
      </c>
      <c r="J93" s="19" t="s">
        <v>208</v>
      </c>
      <c r="K93" s="11">
        <v>4000</v>
      </c>
      <c r="L93" s="11">
        <v>4000</v>
      </c>
      <c r="M93" s="11">
        <v>4000</v>
      </c>
    </row>
    <row r="94" spans="1:13" s="16" customFormat="1" ht="25.5" outlineLevel="4" x14ac:dyDescent="0.2">
      <c r="A94" s="9">
        <v>83</v>
      </c>
      <c r="B94" s="9" t="s">
        <v>0</v>
      </c>
      <c r="C94" s="9" t="s">
        <v>107</v>
      </c>
      <c r="D94" s="9" t="s">
        <v>122</v>
      </c>
      <c r="E94" s="9" t="s">
        <v>132</v>
      </c>
      <c r="F94" s="9" t="s">
        <v>0</v>
      </c>
      <c r="G94" s="9" t="s">
        <v>132</v>
      </c>
      <c r="H94" s="9" t="s">
        <v>115</v>
      </c>
      <c r="I94" s="9" t="s">
        <v>161</v>
      </c>
      <c r="J94" s="19" t="s">
        <v>209</v>
      </c>
      <c r="K94" s="11">
        <f t="shared" ref="K94:M94" si="41">K95</f>
        <v>100000</v>
      </c>
      <c r="L94" s="11">
        <f t="shared" si="41"/>
        <v>100000</v>
      </c>
      <c r="M94" s="11">
        <f t="shared" si="41"/>
        <v>100000</v>
      </c>
    </row>
    <row r="95" spans="1:13" s="16" customFormat="1" ht="38.25" outlineLevel="4" x14ac:dyDescent="0.2">
      <c r="A95" s="9">
        <v>84</v>
      </c>
      <c r="B95" s="9" t="s">
        <v>200</v>
      </c>
      <c r="C95" s="9" t="s">
        <v>107</v>
      </c>
      <c r="D95" s="9" t="s">
        <v>122</v>
      </c>
      <c r="E95" s="9" t="s">
        <v>132</v>
      </c>
      <c r="F95" s="9" t="s">
        <v>138</v>
      </c>
      <c r="G95" s="9" t="s">
        <v>132</v>
      </c>
      <c r="H95" s="9" t="s">
        <v>115</v>
      </c>
      <c r="I95" s="9" t="s">
        <v>161</v>
      </c>
      <c r="J95" s="19" t="s">
        <v>205</v>
      </c>
      <c r="K95" s="11">
        <v>100000</v>
      </c>
      <c r="L95" s="11">
        <v>100000</v>
      </c>
      <c r="M95" s="11">
        <v>100000</v>
      </c>
    </row>
    <row r="96" spans="1:13" s="29" customFormat="1" x14ac:dyDescent="0.2">
      <c r="A96" s="12">
        <v>85</v>
      </c>
      <c r="B96" s="12" t="s">
        <v>0</v>
      </c>
      <c r="C96" s="12" t="s">
        <v>108</v>
      </c>
      <c r="D96" s="12" t="s">
        <v>2</v>
      </c>
      <c r="E96" s="12" t="s">
        <v>2</v>
      </c>
      <c r="F96" s="12" t="s">
        <v>0</v>
      </c>
      <c r="G96" s="12" t="s">
        <v>2</v>
      </c>
      <c r="H96" s="12" t="s">
        <v>115</v>
      </c>
      <c r="I96" s="12" t="s">
        <v>0</v>
      </c>
      <c r="J96" s="13" t="s">
        <v>69</v>
      </c>
      <c r="K96" s="14">
        <f>K97</f>
        <v>500282100</v>
      </c>
      <c r="L96" s="14">
        <f t="shared" ref="L96:M96" si="42">L97</f>
        <v>494653200</v>
      </c>
      <c r="M96" s="14">
        <f t="shared" si="42"/>
        <v>476539100</v>
      </c>
    </row>
    <row r="97" spans="1:13" s="29" customFormat="1" ht="25.5" outlineLevel="1" x14ac:dyDescent="0.2">
      <c r="A97" s="12">
        <v>86</v>
      </c>
      <c r="B97" s="12" t="s">
        <v>0</v>
      </c>
      <c r="C97" s="12" t="s">
        <v>108</v>
      </c>
      <c r="D97" s="12" t="s">
        <v>132</v>
      </c>
      <c r="E97" s="12" t="s">
        <v>2</v>
      </c>
      <c r="F97" s="12" t="s">
        <v>0</v>
      </c>
      <c r="G97" s="12" t="s">
        <v>2</v>
      </c>
      <c r="H97" s="12" t="s">
        <v>115</v>
      </c>
      <c r="I97" s="12" t="s">
        <v>0</v>
      </c>
      <c r="J97" s="13" t="s">
        <v>70</v>
      </c>
      <c r="K97" s="14">
        <f>K98+K101+K116</f>
        <v>500282100</v>
      </c>
      <c r="L97" s="14">
        <f t="shared" ref="L97:M97" si="43">L98+L101+L116</f>
        <v>494653200</v>
      </c>
      <c r="M97" s="14">
        <f t="shared" si="43"/>
        <v>476539100</v>
      </c>
    </row>
    <row r="98" spans="1:13" s="29" customFormat="1" outlineLevel="2" x14ac:dyDescent="0.2">
      <c r="A98" s="12">
        <v>87</v>
      </c>
      <c r="B98" s="12" t="s">
        <v>71</v>
      </c>
      <c r="C98" s="12" t="s">
        <v>108</v>
      </c>
      <c r="D98" s="12" t="s">
        <v>132</v>
      </c>
      <c r="E98" s="12" t="s">
        <v>5</v>
      </c>
      <c r="F98" s="12" t="s">
        <v>0</v>
      </c>
      <c r="G98" s="12" t="s">
        <v>2</v>
      </c>
      <c r="H98" s="12" t="s">
        <v>115</v>
      </c>
      <c r="I98" s="12" t="s">
        <v>160</v>
      </c>
      <c r="J98" s="13" t="s">
        <v>72</v>
      </c>
      <c r="K98" s="14">
        <f>K99</f>
        <v>57922500</v>
      </c>
      <c r="L98" s="14">
        <f t="shared" ref="L98:M98" si="44">L99</f>
        <v>57922500</v>
      </c>
      <c r="M98" s="14">
        <f t="shared" si="44"/>
        <v>46338000</v>
      </c>
    </row>
    <row r="99" spans="1:13" s="16" customFormat="1" outlineLevel="3" x14ac:dyDescent="0.2">
      <c r="A99" s="9">
        <v>88</v>
      </c>
      <c r="B99" s="9" t="s">
        <v>71</v>
      </c>
      <c r="C99" s="9" t="s">
        <v>108</v>
      </c>
      <c r="D99" s="9" t="s">
        <v>132</v>
      </c>
      <c r="E99" s="9" t="s">
        <v>121</v>
      </c>
      <c r="F99" s="9" t="s">
        <v>169</v>
      </c>
      <c r="G99" s="9" t="s">
        <v>2</v>
      </c>
      <c r="H99" s="9" t="s">
        <v>115</v>
      </c>
      <c r="I99" s="9" t="s">
        <v>160</v>
      </c>
      <c r="J99" s="10" t="s">
        <v>73</v>
      </c>
      <c r="K99" s="11">
        <f t="shared" ref="K99:M99" si="45">K100</f>
        <v>57922500</v>
      </c>
      <c r="L99" s="11">
        <f t="shared" si="45"/>
        <v>57922500</v>
      </c>
      <c r="M99" s="11">
        <f t="shared" si="45"/>
        <v>46338000</v>
      </c>
    </row>
    <row r="100" spans="1:13" s="16" customFormat="1" ht="38.25" outlineLevel="4" x14ac:dyDescent="0.2">
      <c r="A100" s="9">
        <v>89</v>
      </c>
      <c r="B100" s="9" t="s">
        <v>71</v>
      </c>
      <c r="C100" s="9" t="s">
        <v>108</v>
      </c>
      <c r="D100" s="9" t="s">
        <v>132</v>
      </c>
      <c r="E100" s="9" t="s">
        <v>121</v>
      </c>
      <c r="F100" s="9" t="s">
        <v>169</v>
      </c>
      <c r="G100" s="9" t="s">
        <v>120</v>
      </c>
      <c r="H100" s="9" t="s">
        <v>115</v>
      </c>
      <c r="I100" s="9" t="s">
        <v>160</v>
      </c>
      <c r="J100" s="10" t="s">
        <v>196</v>
      </c>
      <c r="K100" s="11">
        <v>57922500</v>
      </c>
      <c r="L100" s="11">
        <v>57922500</v>
      </c>
      <c r="M100" s="11">
        <v>46338000</v>
      </c>
    </row>
    <row r="101" spans="1:13" s="29" customFormat="1" ht="25.5" outlineLevel="2" x14ac:dyDescent="0.2">
      <c r="A101" s="12">
        <v>90</v>
      </c>
      <c r="B101" s="12" t="s">
        <v>0</v>
      </c>
      <c r="C101" s="12" t="s">
        <v>108</v>
      </c>
      <c r="D101" s="12" t="s">
        <v>132</v>
      </c>
      <c r="E101" s="12" t="s">
        <v>123</v>
      </c>
      <c r="F101" s="12" t="s">
        <v>0</v>
      </c>
      <c r="G101" s="12" t="s">
        <v>2</v>
      </c>
      <c r="H101" s="12" t="s">
        <v>115</v>
      </c>
      <c r="I101" s="12" t="s">
        <v>160</v>
      </c>
      <c r="J101" s="13" t="s">
        <v>74</v>
      </c>
      <c r="K101" s="14">
        <f>K102+K104+K108+K107</f>
        <v>14734100</v>
      </c>
      <c r="L101" s="14">
        <f t="shared" ref="L101:M101" si="46">L102+L104+L108+L107</f>
        <v>11821400</v>
      </c>
      <c r="M101" s="14">
        <f t="shared" si="46"/>
        <v>7486500</v>
      </c>
    </row>
    <row r="102" spans="1:13" s="16" customFormat="1" ht="63.75" outlineLevel="3" x14ac:dyDescent="0.2">
      <c r="A102" s="9">
        <v>91</v>
      </c>
      <c r="B102" s="9" t="s">
        <v>75</v>
      </c>
      <c r="C102" s="9" t="s">
        <v>108</v>
      </c>
      <c r="D102" s="9" t="s">
        <v>132</v>
      </c>
      <c r="E102" s="9" t="s">
        <v>124</v>
      </c>
      <c r="F102" s="9" t="s">
        <v>236</v>
      </c>
      <c r="G102" s="9" t="s">
        <v>2</v>
      </c>
      <c r="H102" s="9" t="s">
        <v>115</v>
      </c>
      <c r="I102" s="9" t="s">
        <v>160</v>
      </c>
      <c r="J102" s="10" t="s">
        <v>237</v>
      </c>
      <c r="K102" s="11">
        <f t="shared" ref="K102:M102" si="47">K103</f>
        <v>2422800</v>
      </c>
      <c r="L102" s="11">
        <f t="shared" si="47"/>
        <v>0</v>
      </c>
      <c r="M102" s="11">
        <f t="shared" si="47"/>
        <v>0</v>
      </c>
    </row>
    <row r="103" spans="1:13" s="16" customFormat="1" ht="63.75" outlineLevel="4" x14ac:dyDescent="0.2">
      <c r="A103" s="9">
        <v>92</v>
      </c>
      <c r="B103" s="9" t="s">
        <v>75</v>
      </c>
      <c r="C103" s="9" t="s">
        <v>108</v>
      </c>
      <c r="D103" s="9" t="s">
        <v>132</v>
      </c>
      <c r="E103" s="9" t="s">
        <v>124</v>
      </c>
      <c r="F103" s="9" t="s">
        <v>236</v>
      </c>
      <c r="G103" s="9" t="s">
        <v>120</v>
      </c>
      <c r="H103" s="9" t="s">
        <v>115</v>
      </c>
      <c r="I103" s="9" t="s">
        <v>160</v>
      </c>
      <c r="J103" s="10" t="s">
        <v>238</v>
      </c>
      <c r="K103" s="11">
        <v>2422800</v>
      </c>
      <c r="L103" s="11">
        <v>0</v>
      </c>
      <c r="M103" s="11">
        <v>0</v>
      </c>
    </row>
    <row r="104" spans="1:13" s="16" customFormat="1" ht="51" outlineLevel="3" x14ac:dyDescent="0.2">
      <c r="A104" s="9">
        <v>93</v>
      </c>
      <c r="B104" s="9" t="s">
        <v>75</v>
      </c>
      <c r="C104" s="9" t="s">
        <v>108</v>
      </c>
      <c r="D104" s="9" t="s">
        <v>132</v>
      </c>
      <c r="E104" s="9" t="s">
        <v>124</v>
      </c>
      <c r="F104" s="9" t="s">
        <v>170</v>
      </c>
      <c r="G104" s="9" t="s">
        <v>2</v>
      </c>
      <c r="H104" s="9" t="s">
        <v>115</v>
      </c>
      <c r="I104" s="9" t="s">
        <v>160</v>
      </c>
      <c r="J104" s="10" t="s">
        <v>239</v>
      </c>
      <c r="K104" s="11">
        <f t="shared" ref="K104:M104" si="48">K105</f>
        <v>5823900</v>
      </c>
      <c r="L104" s="11">
        <f t="shared" si="48"/>
        <v>5901100</v>
      </c>
      <c r="M104" s="11">
        <f t="shared" si="48"/>
        <v>1812800</v>
      </c>
    </row>
    <row r="105" spans="1:13" s="16" customFormat="1" ht="76.5" outlineLevel="4" x14ac:dyDescent="0.2">
      <c r="A105" s="9">
        <v>94</v>
      </c>
      <c r="B105" s="9" t="s">
        <v>75</v>
      </c>
      <c r="C105" s="9" t="s">
        <v>108</v>
      </c>
      <c r="D105" s="9" t="s">
        <v>132</v>
      </c>
      <c r="E105" s="9" t="s">
        <v>124</v>
      </c>
      <c r="F105" s="9" t="s">
        <v>170</v>
      </c>
      <c r="G105" s="9" t="s">
        <v>120</v>
      </c>
      <c r="H105" s="9" t="s">
        <v>115</v>
      </c>
      <c r="I105" s="9" t="s">
        <v>160</v>
      </c>
      <c r="J105" s="10" t="s">
        <v>240</v>
      </c>
      <c r="K105" s="11">
        <v>5823900</v>
      </c>
      <c r="L105" s="11">
        <v>5901100</v>
      </c>
      <c r="M105" s="11">
        <v>1812800</v>
      </c>
    </row>
    <row r="106" spans="1:13" s="16" customFormat="1" outlineLevel="4" x14ac:dyDescent="0.2">
      <c r="A106" s="9">
        <v>95</v>
      </c>
      <c r="B106" s="9" t="s">
        <v>78</v>
      </c>
      <c r="C106" s="9" t="s">
        <v>108</v>
      </c>
      <c r="D106" s="9" t="s">
        <v>132</v>
      </c>
      <c r="E106" s="9" t="s">
        <v>124</v>
      </c>
      <c r="F106" s="9" t="s">
        <v>216</v>
      </c>
      <c r="G106" s="9" t="s">
        <v>2</v>
      </c>
      <c r="H106" s="9" t="s">
        <v>115</v>
      </c>
      <c r="I106" s="9" t="s">
        <v>160</v>
      </c>
      <c r="J106" s="10" t="s">
        <v>214</v>
      </c>
      <c r="K106" s="11">
        <f t="shared" ref="K106:M106" si="49">K107</f>
        <v>357000</v>
      </c>
      <c r="L106" s="11">
        <f t="shared" si="49"/>
        <v>357400</v>
      </c>
      <c r="M106" s="11">
        <f t="shared" si="49"/>
        <v>110800</v>
      </c>
    </row>
    <row r="107" spans="1:13" s="16" customFormat="1" ht="38.25" outlineLevel="4" x14ac:dyDescent="0.2">
      <c r="A107" s="9">
        <v>96</v>
      </c>
      <c r="B107" s="9" t="s">
        <v>78</v>
      </c>
      <c r="C107" s="9" t="s">
        <v>108</v>
      </c>
      <c r="D107" s="9" t="s">
        <v>132</v>
      </c>
      <c r="E107" s="9" t="s">
        <v>124</v>
      </c>
      <c r="F107" s="9" t="s">
        <v>216</v>
      </c>
      <c r="G107" s="9" t="s">
        <v>120</v>
      </c>
      <c r="H107" s="9" t="s">
        <v>115</v>
      </c>
      <c r="I107" s="9" t="s">
        <v>160</v>
      </c>
      <c r="J107" s="10" t="s">
        <v>215</v>
      </c>
      <c r="K107" s="11">
        <v>357000</v>
      </c>
      <c r="L107" s="11">
        <v>357400</v>
      </c>
      <c r="M107" s="11">
        <v>110800</v>
      </c>
    </row>
    <row r="108" spans="1:13" s="29" customFormat="1" outlineLevel="3" x14ac:dyDescent="0.2">
      <c r="A108" s="12">
        <v>97</v>
      </c>
      <c r="B108" s="12" t="s">
        <v>0</v>
      </c>
      <c r="C108" s="12" t="s">
        <v>108</v>
      </c>
      <c r="D108" s="12" t="s">
        <v>132</v>
      </c>
      <c r="E108" s="12" t="s">
        <v>125</v>
      </c>
      <c r="F108" s="12" t="s">
        <v>171</v>
      </c>
      <c r="G108" s="12" t="s">
        <v>2</v>
      </c>
      <c r="H108" s="12" t="s">
        <v>115</v>
      </c>
      <c r="I108" s="12" t="s">
        <v>160</v>
      </c>
      <c r="J108" s="13" t="s">
        <v>76</v>
      </c>
      <c r="K108" s="14">
        <f t="shared" ref="K108:M108" si="50">K109</f>
        <v>6130400</v>
      </c>
      <c r="L108" s="14">
        <f t="shared" si="50"/>
        <v>5562900</v>
      </c>
      <c r="M108" s="14">
        <f t="shared" si="50"/>
        <v>5562900</v>
      </c>
    </row>
    <row r="109" spans="1:13" s="16" customFormat="1" outlineLevel="4" x14ac:dyDescent="0.2">
      <c r="A109" s="9">
        <v>98</v>
      </c>
      <c r="B109" s="9" t="s">
        <v>0</v>
      </c>
      <c r="C109" s="9" t="s">
        <v>108</v>
      </c>
      <c r="D109" s="9" t="s">
        <v>132</v>
      </c>
      <c r="E109" s="9" t="s">
        <v>125</v>
      </c>
      <c r="F109" s="9" t="s">
        <v>171</v>
      </c>
      <c r="G109" s="9" t="s">
        <v>120</v>
      </c>
      <c r="H109" s="9" t="s">
        <v>115</v>
      </c>
      <c r="I109" s="9" t="s">
        <v>160</v>
      </c>
      <c r="J109" s="10" t="s">
        <v>77</v>
      </c>
      <c r="K109" s="11">
        <f>K110+K111+K112+K113+K114+K115</f>
        <v>6130400</v>
      </c>
      <c r="L109" s="11">
        <f t="shared" ref="L109:M109" si="51">L110+L111+L112+L113+L114+L115</f>
        <v>5562900</v>
      </c>
      <c r="M109" s="11">
        <f t="shared" si="51"/>
        <v>5562900</v>
      </c>
    </row>
    <row r="110" spans="1:13" s="16" customFormat="1" ht="114.75" outlineLevel="5" x14ac:dyDescent="0.2">
      <c r="A110" s="9">
        <v>99</v>
      </c>
      <c r="B110" s="9" t="s">
        <v>75</v>
      </c>
      <c r="C110" s="9" t="s">
        <v>108</v>
      </c>
      <c r="D110" s="9" t="s">
        <v>132</v>
      </c>
      <c r="E110" s="9" t="s">
        <v>125</v>
      </c>
      <c r="F110" s="9" t="s">
        <v>171</v>
      </c>
      <c r="G110" s="9" t="s">
        <v>120</v>
      </c>
      <c r="H110" s="9" t="s">
        <v>172</v>
      </c>
      <c r="I110" s="9" t="s">
        <v>160</v>
      </c>
      <c r="J110" s="10" t="s">
        <v>241</v>
      </c>
      <c r="K110" s="11">
        <v>468800</v>
      </c>
      <c r="L110" s="11">
        <v>468800</v>
      </c>
      <c r="M110" s="11">
        <v>468800</v>
      </c>
    </row>
    <row r="111" spans="1:13" s="16" customFormat="1" ht="25.5" outlineLevel="5" x14ac:dyDescent="0.2">
      <c r="A111" s="9">
        <v>100</v>
      </c>
      <c r="B111" s="9" t="s">
        <v>78</v>
      </c>
      <c r="C111" s="9" t="s">
        <v>108</v>
      </c>
      <c r="D111" s="9" t="s">
        <v>132</v>
      </c>
      <c r="E111" s="9" t="s">
        <v>125</v>
      </c>
      <c r="F111" s="9" t="s">
        <v>171</v>
      </c>
      <c r="G111" s="9" t="s">
        <v>120</v>
      </c>
      <c r="H111" s="9" t="s">
        <v>173</v>
      </c>
      <c r="I111" s="9" t="s">
        <v>160</v>
      </c>
      <c r="J111" s="10" t="s">
        <v>218</v>
      </c>
      <c r="K111" s="11">
        <v>386500</v>
      </c>
      <c r="L111" s="11">
        <v>386500</v>
      </c>
      <c r="M111" s="11">
        <v>386500</v>
      </c>
    </row>
    <row r="112" spans="1:13" s="16" customFormat="1" ht="25.5" outlineLevel="5" x14ac:dyDescent="0.2">
      <c r="A112" s="9">
        <v>101</v>
      </c>
      <c r="B112" s="9" t="s">
        <v>78</v>
      </c>
      <c r="C112" s="9" t="s">
        <v>108</v>
      </c>
      <c r="D112" s="9" t="s">
        <v>132</v>
      </c>
      <c r="E112" s="9" t="s">
        <v>125</v>
      </c>
      <c r="F112" s="9" t="s">
        <v>171</v>
      </c>
      <c r="G112" s="9" t="s">
        <v>120</v>
      </c>
      <c r="H112" s="9" t="s">
        <v>174</v>
      </c>
      <c r="I112" s="9" t="s">
        <v>160</v>
      </c>
      <c r="J112" s="10" t="s">
        <v>217</v>
      </c>
      <c r="K112" s="11">
        <v>410100</v>
      </c>
      <c r="L112" s="11">
        <v>410100</v>
      </c>
      <c r="M112" s="11">
        <v>410100</v>
      </c>
    </row>
    <row r="113" spans="1:13" s="16" customFormat="1" ht="38.25" outlineLevel="5" x14ac:dyDescent="0.2">
      <c r="A113" s="9">
        <v>102</v>
      </c>
      <c r="B113" s="9" t="s">
        <v>75</v>
      </c>
      <c r="C113" s="9" t="s">
        <v>108</v>
      </c>
      <c r="D113" s="9" t="s">
        <v>132</v>
      </c>
      <c r="E113" s="9" t="s">
        <v>125</v>
      </c>
      <c r="F113" s="9" t="s">
        <v>171</v>
      </c>
      <c r="G113" s="9" t="s">
        <v>120</v>
      </c>
      <c r="H113" s="9" t="s">
        <v>175</v>
      </c>
      <c r="I113" s="9" t="s">
        <v>160</v>
      </c>
      <c r="J113" s="10" t="s">
        <v>219</v>
      </c>
      <c r="K113" s="11">
        <v>2837500</v>
      </c>
      <c r="L113" s="11">
        <v>2270000</v>
      </c>
      <c r="M113" s="11">
        <v>2270000</v>
      </c>
    </row>
    <row r="114" spans="1:13" s="16" customFormat="1" ht="51" outlineLevel="5" x14ac:dyDescent="0.2">
      <c r="A114" s="9">
        <v>103</v>
      </c>
      <c r="B114" s="9" t="s">
        <v>75</v>
      </c>
      <c r="C114" s="9" t="s">
        <v>108</v>
      </c>
      <c r="D114" s="9" t="s">
        <v>132</v>
      </c>
      <c r="E114" s="9" t="s">
        <v>125</v>
      </c>
      <c r="F114" s="9" t="s">
        <v>171</v>
      </c>
      <c r="G114" s="9" t="s">
        <v>120</v>
      </c>
      <c r="H114" s="9" t="s">
        <v>242</v>
      </c>
      <c r="I114" s="9" t="s">
        <v>160</v>
      </c>
      <c r="J114" s="10" t="s">
        <v>243</v>
      </c>
      <c r="K114" s="11">
        <v>1026000</v>
      </c>
      <c r="L114" s="11">
        <v>1026000</v>
      </c>
      <c r="M114" s="11">
        <v>1026000</v>
      </c>
    </row>
    <row r="115" spans="1:13" s="16" customFormat="1" ht="38.25" outlineLevel="5" x14ac:dyDescent="0.2">
      <c r="A115" s="9">
        <v>104</v>
      </c>
      <c r="B115" s="9" t="s">
        <v>200</v>
      </c>
      <c r="C115" s="9" t="s">
        <v>108</v>
      </c>
      <c r="D115" s="9" t="s">
        <v>132</v>
      </c>
      <c r="E115" s="9" t="s">
        <v>125</v>
      </c>
      <c r="F115" s="9" t="s">
        <v>171</v>
      </c>
      <c r="G115" s="9" t="s">
        <v>120</v>
      </c>
      <c r="H115" s="9" t="s">
        <v>195</v>
      </c>
      <c r="I115" s="9" t="s">
        <v>160</v>
      </c>
      <c r="J115" s="10" t="s">
        <v>220</v>
      </c>
      <c r="K115" s="11">
        <v>1001500</v>
      </c>
      <c r="L115" s="11">
        <v>1001500</v>
      </c>
      <c r="M115" s="11">
        <v>1001500</v>
      </c>
    </row>
    <row r="116" spans="1:13" s="29" customFormat="1" outlineLevel="2" x14ac:dyDescent="0.2">
      <c r="A116" s="12">
        <v>105</v>
      </c>
      <c r="B116" s="12" t="s">
        <v>0</v>
      </c>
      <c r="C116" s="12" t="s">
        <v>108</v>
      </c>
      <c r="D116" s="12" t="s">
        <v>132</v>
      </c>
      <c r="E116" s="12" t="s">
        <v>126</v>
      </c>
      <c r="F116" s="12" t="s">
        <v>0</v>
      </c>
      <c r="G116" s="12" t="s">
        <v>2</v>
      </c>
      <c r="H116" s="12" t="s">
        <v>115</v>
      </c>
      <c r="I116" s="12" t="s">
        <v>160</v>
      </c>
      <c r="J116" s="13" t="s">
        <v>79</v>
      </c>
      <c r="K116" s="14">
        <f t="shared" ref="K116:M116" si="52">K117+K139+K141+K143</f>
        <v>427625500</v>
      </c>
      <c r="L116" s="14">
        <f t="shared" si="52"/>
        <v>424909300</v>
      </c>
      <c r="M116" s="14">
        <f t="shared" si="52"/>
        <v>422714600</v>
      </c>
    </row>
    <row r="117" spans="1:13" s="16" customFormat="1" ht="25.5" outlineLevel="3" x14ac:dyDescent="0.2">
      <c r="A117" s="9">
        <v>106</v>
      </c>
      <c r="B117" s="9" t="s">
        <v>0</v>
      </c>
      <c r="C117" s="9" t="s">
        <v>108</v>
      </c>
      <c r="D117" s="9" t="s">
        <v>132</v>
      </c>
      <c r="E117" s="9" t="s">
        <v>126</v>
      </c>
      <c r="F117" s="9" t="s">
        <v>156</v>
      </c>
      <c r="G117" s="9" t="s">
        <v>2</v>
      </c>
      <c r="H117" s="9" t="s">
        <v>115</v>
      </c>
      <c r="I117" s="9" t="s">
        <v>160</v>
      </c>
      <c r="J117" s="10" t="s">
        <v>80</v>
      </c>
      <c r="K117" s="11">
        <f t="shared" ref="K117:M117" si="53">K118</f>
        <v>425266600</v>
      </c>
      <c r="L117" s="11">
        <f t="shared" si="53"/>
        <v>422486300</v>
      </c>
      <c r="M117" s="11">
        <f t="shared" si="53"/>
        <v>422307100</v>
      </c>
    </row>
    <row r="118" spans="1:13" s="16" customFormat="1" ht="25.5" outlineLevel="4" x14ac:dyDescent="0.2">
      <c r="A118" s="9">
        <v>107</v>
      </c>
      <c r="B118" s="9" t="s">
        <v>0</v>
      </c>
      <c r="C118" s="9" t="s">
        <v>108</v>
      </c>
      <c r="D118" s="9" t="s">
        <v>132</v>
      </c>
      <c r="E118" s="9" t="s">
        <v>126</v>
      </c>
      <c r="F118" s="9" t="s">
        <v>156</v>
      </c>
      <c r="G118" s="9" t="s">
        <v>120</v>
      </c>
      <c r="H118" s="9" t="s">
        <v>115</v>
      </c>
      <c r="I118" s="9" t="s">
        <v>160</v>
      </c>
      <c r="J118" s="10" t="s">
        <v>81</v>
      </c>
      <c r="K118" s="11">
        <f t="shared" ref="K118:M118" si="54">K119+K120+K121+K122+K123+K124+K125+K126+K127+K128+K129+K130+K131+K133+K134+K135+K136+K132+K138+K137</f>
        <v>425266600</v>
      </c>
      <c r="L118" s="11">
        <f t="shared" si="54"/>
        <v>422486300</v>
      </c>
      <c r="M118" s="11">
        <f t="shared" si="54"/>
        <v>422307100</v>
      </c>
    </row>
    <row r="119" spans="1:13" s="16" customFormat="1" ht="38.25" outlineLevel="5" x14ac:dyDescent="0.2">
      <c r="A119" s="9">
        <v>108</v>
      </c>
      <c r="B119" s="9" t="s">
        <v>200</v>
      </c>
      <c r="C119" s="9" t="s">
        <v>108</v>
      </c>
      <c r="D119" s="9" t="s">
        <v>132</v>
      </c>
      <c r="E119" s="9" t="s">
        <v>126</v>
      </c>
      <c r="F119" s="9" t="s">
        <v>156</v>
      </c>
      <c r="G119" s="9" t="s">
        <v>120</v>
      </c>
      <c r="H119" s="9" t="s">
        <v>177</v>
      </c>
      <c r="I119" s="9" t="s">
        <v>160</v>
      </c>
      <c r="J119" s="10" t="s">
        <v>82</v>
      </c>
      <c r="K119" s="11">
        <v>1387900</v>
      </c>
      <c r="L119" s="11">
        <v>1387900</v>
      </c>
      <c r="M119" s="11">
        <v>1387900</v>
      </c>
    </row>
    <row r="120" spans="1:13" s="16" customFormat="1" ht="153" outlineLevel="5" x14ac:dyDescent="0.2">
      <c r="A120" s="9">
        <v>109</v>
      </c>
      <c r="B120" s="9" t="s">
        <v>75</v>
      </c>
      <c r="C120" s="9" t="s">
        <v>108</v>
      </c>
      <c r="D120" s="9" t="s">
        <v>132</v>
      </c>
      <c r="E120" s="9" t="s">
        <v>126</v>
      </c>
      <c r="F120" s="9" t="s">
        <v>156</v>
      </c>
      <c r="G120" s="9" t="s">
        <v>120</v>
      </c>
      <c r="H120" s="9" t="s">
        <v>178</v>
      </c>
      <c r="I120" s="9" t="s">
        <v>160</v>
      </c>
      <c r="J120" s="10" t="s">
        <v>83</v>
      </c>
      <c r="K120" s="11">
        <v>21176000</v>
      </c>
      <c r="L120" s="11">
        <v>21176000</v>
      </c>
      <c r="M120" s="11">
        <v>21176000</v>
      </c>
    </row>
    <row r="121" spans="1:13" s="16" customFormat="1" ht="153" outlineLevel="5" x14ac:dyDescent="0.2">
      <c r="A121" s="9">
        <v>110</v>
      </c>
      <c r="B121" s="9" t="s">
        <v>75</v>
      </c>
      <c r="C121" s="9" t="s">
        <v>108</v>
      </c>
      <c r="D121" s="9" t="s">
        <v>132</v>
      </c>
      <c r="E121" s="9" t="s">
        <v>126</v>
      </c>
      <c r="F121" s="9" t="s">
        <v>156</v>
      </c>
      <c r="G121" s="9" t="s">
        <v>120</v>
      </c>
      <c r="H121" s="9" t="s">
        <v>179</v>
      </c>
      <c r="I121" s="9" t="s">
        <v>160</v>
      </c>
      <c r="J121" s="10" t="s">
        <v>84</v>
      </c>
      <c r="K121" s="11">
        <v>44425600</v>
      </c>
      <c r="L121" s="11">
        <v>44425600</v>
      </c>
      <c r="M121" s="11">
        <v>44425600</v>
      </c>
    </row>
    <row r="122" spans="1:13" s="16" customFormat="1" ht="51" outlineLevel="5" x14ac:dyDescent="0.2">
      <c r="A122" s="9">
        <v>111</v>
      </c>
      <c r="B122" s="9" t="s">
        <v>200</v>
      </c>
      <c r="C122" s="9" t="s">
        <v>108</v>
      </c>
      <c r="D122" s="9" t="s">
        <v>132</v>
      </c>
      <c r="E122" s="9" t="s">
        <v>126</v>
      </c>
      <c r="F122" s="9" t="s">
        <v>156</v>
      </c>
      <c r="G122" s="9" t="s">
        <v>120</v>
      </c>
      <c r="H122" s="9" t="s">
        <v>180</v>
      </c>
      <c r="I122" s="9" t="s">
        <v>160</v>
      </c>
      <c r="J122" s="10" t="s">
        <v>221</v>
      </c>
      <c r="K122" s="11">
        <v>71100</v>
      </c>
      <c r="L122" s="11">
        <v>71100</v>
      </c>
      <c r="M122" s="11">
        <v>71100</v>
      </c>
    </row>
    <row r="123" spans="1:13" s="16" customFormat="1" ht="38.25" outlineLevel="5" x14ac:dyDescent="0.2">
      <c r="A123" s="9">
        <v>112</v>
      </c>
      <c r="B123" s="9" t="s">
        <v>200</v>
      </c>
      <c r="C123" s="9" t="s">
        <v>108</v>
      </c>
      <c r="D123" s="9" t="s">
        <v>132</v>
      </c>
      <c r="E123" s="9" t="s">
        <v>126</v>
      </c>
      <c r="F123" s="9" t="s">
        <v>156</v>
      </c>
      <c r="G123" s="9" t="s">
        <v>120</v>
      </c>
      <c r="H123" s="9" t="s">
        <v>181</v>
      </c>
      <c r="I123" s="9" t="s">
        <v>160</v>
      </c>
      <c r="J123" s="10" t="s">
        <v>222</v>
      </c>
      <c r="K123" s="11">
        <v>74500</v>
      </c>
      <c r="L123" s="11">
        <v>74500</v>
      </c>
      <c r="M123" s="11">
        <v>74500</v>
      </c>
    </row>
    <row r="124" spans="1:13" s="16" customFormat="1" ht="38.25" outlineLevel="5" x14ac:dyDescent="0.2">
      <c r="A124" s="9">
        <v>113</v>
      </c>
      <c r="B124" s="9" t="s">
        <v>200</v>
      </c>
      <c r="C124" s="9" t="s">
        <v>108</v>
      </c>
      <c r="D124" s="9" t="s">
        <v>132</v>
      </c>
      <c r="E124" s="9" t="s">
        <v>126</v>
      </c>
      <c r="F124" s="9" t="s">
        <v>156</v>
      </c>
      <c r="G124" s="9" t="s">
        <v>120</v>
      </c>
      <c r="H124" s="9" t="s">
        <v>182</v>
      </c>
      <c r="I124" s="9" t="s">
        <v>160</v>
      </c>
      <c r="J124" s="10" t="s">
        <v>223</v>
      </c>
      <c r="K124" s="11">
        <v>5610100</v>
      </c>
      <c r="L124" s="11">
        <v>5610100</v>
      </c>
      <c r="M124" s="11">
        <v>5610100</v>
      </c>
    </row>
    <row r="125" spans="1:13" s="16" customFormat="1" ht="51" outlineLevel="5" x14ac:dyDescent="0.2">
      <c r="A125" s="9">
        <v>114</v>
      </c>
      <c r="B125" s="9" t="s">
        <v>200</v>
      </c>
      <c r="C125" s="9" t="s">
        <v>108</v>
      </c>
      <c r="D125" s="9" t="s">
        <v>132</v>
      </c>
      <c r="E125" s="9" t="s">
        <v>126</v>
      </c>
      <c r="F125" s="9" t="s">
        <v>156</v>
      </c>
      <c r="G125" s="9" t="s">
        <v>120</v>
      </c>
      <c r="H125" s="9" t="s">
        <v>183</v>
      </c>
      <c r="I125" s="9" t="s">
        <v>160</v>
      </c>
      <c r="J125" s="10" t="s">
        <v>85</v>
      </c>
      <c r="K125" s="11">
        <v>731600</v>
      </c>
      <c r="L125" s="11">
        <v>706000</v>
      </c>
      <c r="M125" s="11">
        <v>706000</v>
      </c>
    </row>
    <row r="126" spans="1:13" s="16" customFormat="1" ht="38.25" outlineLevel="5" x14ac:dyDescent="0.2">
      <c r="A126" s="9">
        <v>115</v>
      </c>
      <c r="B126" s="9" t="s">
        <v>78</v>
      </c>
      <c r="C126" s="9" t="s">
        <v>108</v>
      </c>
      <c r="D126" s="9" t="s">
        <v>132</v>
      </c>
      <c r="E126" s="9" t="s">
        <v>126</v>
      </c>
      <c r="F126" s="9" t="s">
        <v>156</v>
      </c>
      <c r="G126" s="9" t="s">
        <v>120</v>
      </c>
      <c r="H126" s="9" t="s">
        <v>184</v>
      </c>
      <c r="I126" s="9" t="s">
        <v>160</v>
      </c>
      <c r="J126" s="10" t="s">
        <v>86</v>
      </c>
      <c r="K126" s="11">
        <v>48000</v>
      </c>
      <c r="L126" s="11">
        <v>48000</v>
      </c>
      <c r="M126" s="11">
        <v>48000</v>
      </c>
    </row>
    <row r="127" spans="1:13" s="16" customFormat="1" ht="38.25" outlineLevel="5" x14ac:dyDescent="0.2">
      <c r="A127" s="9">
        <v>116</v>
      </c>
      <c r="B127" s="9" t="s">
        <v>200</v>
      </c>
      <c r="C127" s="9" t="s">
        <v>108</v>
      </c>
      <c r="D127" s="9" t="s">
        <v>132</v>
      </c>
      <c r="E127" s="9" t="s">
        <v>126</v>
      </c>
      <c r="F127" s="9" t="s">
        <v>156</v>
      </c>
      <c r="G127" s="9" t="s">
        <v>120</v>
      </c>
      <c r="H127" s="9" t="s">
        <v>185</v>
      </c>
      <c r="I127" s="9" t="s">
        <v>160</v>
      </c>
      <c r="J127" s="10" t="s">
        <v>224</v>
      </c>
      <c r="K127" s="11">
        <v>2035000</v>
      </c>
      <c r="L127" s="11">
        <v>2035000</v>
      </c>
      <c r="M127" s="11">
        <v>2035000</v>
      </c>
    </row>
    <row r="128" spans="1:13" s="16" customFormat="1" ht="89.25" outlineLevel="5" x14ac:dyDescent="0.2">
      <c r="A128" s="9">
        <v>117</v>
      </c>
      <c r="B128" s="9" t="s">
        <v>75</v>
      </c>
      <c r="C128" s="9" t="s">
        <v>108</v>
      </c>
      <c r="D128" s="9" t="s">
        <v>132</v>
      </c>
      <c r="E128" s="9" t="s">
        <v>126</v>
      </c>
      <c r="F128" s="9" t="s">
        <v>156</v>
      </c>
      <c r="G128" s="9" t="s">
        <v>120</v>
      </c>
      <c r="H128" s="9" t="s">
        <v>186</v>
      </c>
      <c r="I128" s="9" t="s">
        <v>160</v>
      </c>
      <c r="J128" s="10" t="s">
        <v>87</v>
      </c>
      <c r="K128" s="11">
        <v>144000</v>
      </c>
      <c r="L128" s="11">
        <v>144000</v>
      </c>
      <c r="M128" s="11">
        <v>144000</v>
      </c>
    </row>
    <row r="129" spans="1:13" s="16" customFormat="1" ht="153" outlineLevel="5" x14ac:dyDescent="0.2">
      <c r="A129" s="9">
        <v>118</v>
      </c>
      <c r="B129" s="9" t="s">
        <v>75</v>
      </c>
      <c r="C129" s="9" t="s">
        <v>108</v>
      </c>
      <c r="D129" s="9" t="s">
        <v>132</v>
      </c>
      <c r="E129" s="9" t="s">
        <v>126</v>
      </c>
      <c r="F129" s="9" t="s">
        <v>156</v>
      </c>
      <c r="G129" s="9" t="s">
        <v>120</v>
      </c>
      <c r="H129" s="9" t="s">
        <v>187</v>
      </c>
      <c r="I129" s="9" t="s">
        <v>160</v>
      </c>
      <c r="J129" s="10" t="s">
        <v>88</v>
      </c>
      <c r="K129" s="11">
        <v>236632000</v>
      </c>
      <c r="L129" s="11">
        <v>233891800</v>
      </c>
      <c r="M129" s="11">
        <v>233891800</v>
      </c>
    </row>
    <row r="130" spans="1:13" s="16" customFormat="1" ht="51" outlineLevel="5" x14ac:dyDescent="0.2">
      <c r="A130" s="9">
        <v>119</v>
      </c>
      <c r="B130" s="9" t="s">
        <v>75</v>
      </c>
      <c r="C130" s="9" t="s">
        <v>108</v>
      </c>
      <c r="D130" s="9" t="s">
        <v>132</v>
      </c>
      <c r="E130" s="9" t="s">
        <v>126</v>
      </c>
      <c r="F130" s="9" t="s">
        <v>156</v>
      </c>
      <c r="G130" s="9" t="s">
        <v>120</v>
      </c>
      <c r="H130" s="9" t="s">
        <v>188</v>
      </c>
      <c r="I130" s="9" t="s">
        <v>160</v>
      </c>
      <c r="J130" s="10" t="s">
        <v>225</v>
      </c>
      <c r="K130" s="11">
        <v>16283700</v>
      </c>
      <c r="L130" s="11">
        <v>16283700</v>
      </c>
      <c r="M130" s="11">
        <v>16283700</v>
      </c>
    </row>
    <row r="131" spans="1:13" s="16" customFormat="1" ht="38.25" outlineLevel="5" x14ac:dyDescent="0.2">
      <c r="A131" s="9">
        <v>120</v>
      </c>
      <c r="B131" s="9" t="s">
        <v>200</v>
      </c>
      <c r="C131" s="9" t="s">
        <v>108</v>
      </c>
      <c r="D131" s="9" t="s">
        <v>132</v>
      </c>
      <c r="E131" s="9" t="s">
        <v>126</v>
      </c>
      <c r="F131" s="9" t="s">
        <v>156</v>
      </c>
      <c r="G131" s="9" t="s">
        <v>120</v>
      </c>
      <c r="H131" s="9" t="s">
        <v>189</v>
      </c>
      <c r="I131" s="9" t="s">
        <v>160</v>
      </c>
      <c r="J131" s="10" t="s">
        <v>89</v>
      </c>
      <c r="K131" s="11">
        <v>12917100</v>
      </c>
      <c r="L131" s="11">
        <v>12917100</v>
      </c>
      <c r="M131" s="11">
        <v>12917100</v>
      </c>
    </row>
    <row r="132" spans="1:13" s="16" customFormat="1" ht="76.5" outlineLevel="5" x14ac:dyDescent="0.2">
      <c r="A132" s="9">
        <v>121</v>
      </c>
      <c r="B132" s="9" t="s">
        <v>200</v>
      </c>
      <c r="C132" s="9" t="s">
        <v>108</v>
      </c>
      <c r="D132" s="9" t="s">
        <v>132</v>
      </c>
      <c r="E132" s="9" t="s">
        <v>126</v>
      </c>
      <c r="F132" s="9" t="s">
        <v>156</v>
      </c>
      <c r="G132" s="9" t="s">
        <v>120</v>
      </c>
      <c r="H132" s="9" t="s">
        <v>226</v>
      </c>
      <c r="I132" s="9" t="s">
        <v>160</v>
      </c>
      <c r="J132" s="10" t="s">
        <v>227</v>
      </c>
      <c r="K132" s="11">
        <v>3871900</v>
      </c>
      <c r="L132" s="11">
        <v>3857400</v>
      </c>
      <c r="M132" s="11">
        <v>3678200</v>
      </c>
    </row>
    <row r="133" spans="1:13" s="16" customFormat="1" ht="153" outlineLevel="5" x14ac:dyDescent="0.2">
      <c r="A133" s="9">
        <v>122</v>
      </c>
      <c r="B133" s="9" t="s">
        <v>75</v>
      </c>
      <c r="C133" s="9" t="s">
        <v>108</v>
      </c>
      <c r="D133" s="9" t="s">
        <v>132</v>
      </c>
      <c r="E133" s="9" t="s">
        <v>126</v>
      </c>
      <c r="F133" s="9" t="s">
        <v>156</v>
      </c>
      <c r="G133" s="9" t="s">
        <v>120</v>
      </c>
      <c r="H133" s="9" t="s">
        <v>190</v>
      </c>
      <c r="I133" s="9" t="s">
        <v>160</v>
      </c>
      <c r="J133" s="10" t="s">
        <v>90</v>
      </c>
      <c r="K133" s="11">
        <v>35244200</v>
      </c>
      <c r="L133" s="11">
        <v>35244200</v>
      </c>
      <c r="M133" s="11">
        <v>35244200</v>
      </c>
    </row>
    <row r="134" spans="1:13" s="16" customFormat="1" ht="38.25" outlineLevel="5" x14ac:dyDescent="0.2">
      <c r="A134" s="9">
        <v>123</v>
      </c>
      <c r="B134" s="9" t="s">
        <v>200</v>
      </c>
      <c r="C134" s="9" t="s">
        <v>108</v>
      </c>
      <c r="D134" s="9" t="s">
        <v>132</v>
      </c>
      <c r="E134" s="9" t="s">
        <v>126</v>
      </c>
      <c r="F134" s="9" t="s">
        <v>156</v>
      </c>
      <c r="G134" s="9" t="s">
        <v>120</v>
      </c>
      <c r="H134" s="9" t="s">
        <v>191</v>
      </c>
      <c r="I134" s="9" t="s">
        <v>160</v>
      </c>
      <c r="J134" s="10" t="s">
        <v>91</v>
      </c>
      <c r="K134" s="11">
        <v>919700</v>
      </c>
      <c r="L134" s="11">
        <v>919700</v>
      </c>
      <c r="M134" s="11">
        <v>919700</v>
      </c>
    </row>
    <row r="135" spans="1:13" s="16" customFormat="1" ht="102" outlineLevel="5" x14ac:dyDescent="0.2">
      <c r="A135" s="9">
        <v>124</v>
      </c>
      <c r="B135" s="9" t="s">
        <v>200</v>
      </c>
      <c r="C135" s="9" t="s">
        <v>108</v>
      </c>
      <c r="D135" s="9" t="s">
        <v>132</v>
      </c>
      <c r="E135" s="9" t="s">
        <v>126</v>
      </c>
      <c r="F135" s="9" t="s">
        <v>156</v>
      </c>
      <c r="G135" s="9" t="s">
        <v>120</v>
      </c>
      <c r="H135" s="9" t="s">
        <v>192</v>
      </c>
      <c r="I135" s="9" t="s">
        <v>160</v>
      </c>
      <c r="J135" s="10" t="s">
        <v>228</v>
      </c>
      <c r="K135" s="11">
        <v>30158800</v>
      </c>
      <c r="L135" s="11">
        <v>30158800</v>
      </c>
      <c r="M135" s="11">
        <v>30158800</v>
      </c>
    </row>
    <row r="136" spans="1:13" s="16" customFormat="1" ht="38.25" outlineLevel="5" x14ac:dyDescent="0.2">
      <c r="A136" s="9">
        <v>125</v>
      </c>
      <c r="B136" s="9" t="s">
        <v>75</v>
      </c>
      <c r="C136" s="9" t="s">
        <v>108</v>
      </c>
      <c r="D136" s="9" t="s">
        <v>132</v>
      </c>
      <c r="E136" s="9" t="s">
        <v>126</v>
      </c>
      <c r="F136" s="9" t="s">
        <v>156</v>
      </c>
      <c r="G136" s="9" t="s">
        <v>120</v>
      </c>
      <c r="H136" s="9" t="s">
        <v>193</v>
      </c>
      <c r="I136" s="9" t="s">
        <v>160</v>
      </c>
      <c r="J136" s="10" t="s">
        <v>92</v>
      </c>
      <c r="K136" s="11">
        <v>13314400</v>
      </c>
      <c r="L136" s="11">
        <v>13314400</v>
      </c>
      <c r="M136" s="11">
        <v>13314400</v>
      </c>
    </row>
    <row r="137" spans="1:13" s="16" customFormat="1" ht="38.25" outlineLevel="5" x14ac:dyDescent="0.2">
      <c r="A137" s="9">
        <v>126</v>
      </c>
      <c r="B137" s="9" t="s">
        <v>200</v>
      </c>
      <c r="C137" s="9" t="s">
        <v>108</v>
      </c>
      <c r="D137" s="9" t="s">
        <v>132</v>
      </c>
      <c r="E137" s="9" t="s">
        <v>126</v>
      </c>
      <c r="F137" s="9" t="s">
        <v>156</v>
      </c>
      <c r="G137" s="9" t="s">
        <v>120</v>
      </c>
      <c r="H137" s="9" t="s">
        <v>244</v>
      </c>
      <c r="I137" s="9" t="s">
        <v>160</v>
      </c>
      <c r="J137" s="10" t="s">
        <v>245</v>
      </c>
      <c r="K137" s="11">
        <v>200000</v>
      </c>
      <c r="L137" s="11">
        <v>200000</v>
      </c>
      <c r="M137" s="11">
        <v>200000</v>
      </c>
    </row>
    <row r="138" spans="1:13" s="16" customFormat="1" ht="89.25" outlineLevel="5" x14ac:dyDescent="0.2">
      <c r="A138" s="9">
        <v>127</v>
      </c>
      <c r="B138" s="9" t="s">
        <v>200</v>
      </c>
      <c r="C138" s="9" t="s">
        <v>108</v>
      </c>
      <c r="D138" s="9" t="s">
        <v>132</v>
      </c>
      <c r="E138" s="9" t="s">
        <v>126</v>
      </c>
      <c r="F138" s="9" t="s">
        <v>156</v>
      </c>
      <c r="G138" s="9" t="s">
        <v>120</v>
      </c>
      <c r="H138" s="9" t="s">
        <v>206</v>
      </c>
      <c r="I138" s="9" t="s">
        <v>160</v>
      </c>
      <c r="J138" s="10" t="s">
        <v>207</v>
      </c>
      <c r="K138" s="11">
        <v>21000</v>
      </c>
      <c r="L138" s="11">
        <v>21000</v>
      </c>
      <c r="M138" s="11">
        <v>21000</v>
      </c>
    </row>
    <row r="139" spans="1:13" s="16" customFormat="1" ht="51" outlineLevel="5" x14ac:dyDescent="0.2">
      <c r="A139" s="9">
        <v>128</v>
      </c>
      <c r="B139" s="9" t="s">
        <v>75</v>
      </c>
      <c r="C139" s="9" t="s">
        <v>108</v>
      </c>
      <c r="D139" s="9" t="s">
        <v>132</v>
      </c>
      <c r="E139" s="9" t="s">
        <v>126</v>
      </c>
      <c r="F139" s="9" t="s">
        <v>176</v>
      </c>
      <c r="G139" s="9" t="s">
        <v>2</v>
      </c>
      <c r="H139" s="9" t="s">
        <v>115</v>
      </c>
      <c r="I139" s="9" t="s">
        <v>160</v>
      </c>
      <c r="J139" s="10" t="s">
        <v>93</v>
      </c>
      <c r="K139" s="11">
        <f t="shared" ref="K139:M139" si="55">K140</f>
        <v>407500</v>
      </c>
      <c r="L139" s="11">
        <f t="shared" si="55"/>
        <v>407500</v>
      </c>
      <c r="M139" s="11">
        <f t="shared" si="55"/>
        <v>407500</v>
      </c>
    </row>
    <row r="140" spans="1:13" s="16" customFormat="1" ht="51" outlineLevel="4" x14ac:dyDescent="0.2">
      <c r="A140" s="9">
        <v>129</v>
      </c>
      <c r="B140" s="9" t="s">
        <v>75</v>
      </c>
      <c r="C140" s="9" t="s">
        <v>108</v>
      </c>
      <c r="D140" s="9" t="s">
        <v>132</v>
      </c>
      <c r="E140" s="9" t="s">
        <v>126</v>
      </c>
      <c r="F140" s="9" t="s">
        <v>176</v>
      </c>
      <c r="G140" s="9" t="s">
        <v>120</v>
      </c>
      <c r="H140" s="9" t="s">
        <v>115</v>
      </c>
      <c r="I140" s="9" t="s">
        <v>160</v>
      </c>
      <c r="J140" s="10" t="s">
        <v>210</v>
      </c>
      <c r="K140" s="11">
        <v>407500</v>
      </c>
      <c r="L140" s="11">
        <v>407500</v>
      </c>
      <c r="M140" s="11">
        <v>407500</v>
      </c>
    </row>
    <row r="141" spans="1:13" s="16" customFormat="1" ht="38.25" outlineLevel="3" x14ac:dyDescent="0.2">
      <c r="A141" s="9">
        <v>130</v>
      </c>
      <c r="B141" s="9" t="s">
        <v>200</v>
      </c>
      <c r="C141" s="9" t="s">
        <v>108</v>
      </c>
      <c r="D141" s="9" t="s">
        <v>132</v>
      </c>
      <c r="E141" s="9" t="s">
        <v>127</v>
      </c>
      <c r="F141" s="9" t="s">
        <v>129</v>
      </c>
      <c r="G141" s="9" t="s">
        <v>2</v>
      </c>
      <c r="H141" s="9" t="s">
        <v>115</v>
      </c>
      <c r="I141" s="9" t="s">
        <v>160</v>
      </c>
      <c r="J141" s="10" t="s">
        <v>246</v>
      </c>
      <c r="K141" s="11">
        <f t="shared" ref="K141:M141" si="56">K142</f>
        <v>1950300</v>
      </c>
      <c r="L141" s="11">
        <f t="shared" si="56"/>
        <v>2014500</v>
      </c>
      <c r="M141" s="11">
        <f t="shared" si="56"/>
        <v>0</v>
      </c>
    </row>
    <row r="142" spans="1:13" s="16" customFormat="1" ht="38.25" outlineLevel="4" x14ac:dyDescent="0.2">
      <c r="A142" s="9">
        <v>131</v>
      </c>
      <c r="B142" s="9" t="s">
        <v>200</v>
      </c>
      <c r="C142" s="9" t="s">
        <v>108</v>
      </c>
      <c r="D142" s="9" t="s">
        <v>132</v>
      </c>
      <c r="E142" s="9" t="s">
        <v>127</v>
      </c>
      <c r="F142" s="9" t="s">
        <v>129</v>
      </c>
      <c r="G142" s="9" t="s">
        <v>120</v>
      </c>
      <c r="H142" s="9" t="s">
        <v>115</v>
      </c>
      <c r="I142" s="9" t="s">
        <v>160</v>
      </c>
      <c r="J142" s="10" t="s">
        <v>211</v>
      </c>
      <c r="K142" s="11">
        <v>1950300</v>
      </c>
      <c r="L142" s="11">
        <v>2014500</v>
      </c>
      <c r="M142" s="11">
        <v>0</v>
      </c>
    </row>
    <row r="143" spans="1:13" s="16" customFormat="1" ht="38.25" outlineLevel="3" x14ac:dyDescent="0.2">
      <c r="A143" s="9">
        <v>132</v>
      </c>
      <c r="B143" s="9" t="s">
        <v>200</v>
      </c>
      <c r="C143" s="9" t="s">
        <v>108</v>
      </c>
      <c r="D143" s="9" t="s">
        <v>132</v>
      </c>
      <c r="E143" s="9" t="s">
        <v>127</v>
      </c>
      <c r="F143" s="9" t="s">
        <v>130</v>
      </c>
      <c r="G143" s="9" t="s">
        <v>2</v>
      </c>
      <c r="H143" s="9" t="s">
        <v>115</v>
      </c>
      <c r="I143" s="9" t="s">
        <v>160</v>
      </c>
      <c r="J143" s="10" t="s">
        <v>94</v>
      </c>
      <c r="K143" s="11">
        <f t="shared" ref="K143:M143" si="57">K144</f>
        <v>1100</v>
      </c>
      <c r="L143" s="11">
        <f t="shared" si="57"/>
        <v>1000</v>
      </c>
      <c r="M143" s="11">
        <f t="shared" si="57"/>
        <v>0</v>
      </c>
    </row>
    <row r="144" spans="1:13" s="16" customFormat="1" ht="51" outlineLevel="4" x14ac:dyDescent="0.2">
      <c r="A144" s="9">
        <v>133</v>
      </c>
      <c r="B144" s="9" t="s">
        <v>200</v>
      </c>
      <c r="C144" s="9" t="s">
        <v>108</v>
      </c>
      <c r="D144" s="9" t="s">
        <v>132</v>
      </c>
      <c r="E144" s="9" t="s">
        <v>127</v>
      </c>
      <c r="F144" s="9" t="s">
        <v>130</v>
      </c>
      <c r="G144" s="9" t="s">
        <v>120</v>
      </c>
      <c r="H144" s="9" t="s">
        <v>115</v>
      </c>
      <c r="I144" s="9" t="s">
        <v>160</v>
      </c>
      <c r="J144" s="10" t="s">
        <v>212</v>
      </c>
      <c r="K144" s="11">
        <v>1100</v>
      </c>
      <c r="L144" s="11">
        <v>1000</v>
      </c>
      <c r="M144" s="11">
        <v>0</v>
      </c>
    </row>
    <row r="145" spans="1:13" s="29" customFormat="1" x14ac:dyDescent="0.2">
      <c r="A145" s="36" t="s">
        <v>197</v>
      </c>
      <c r="B145" s="37"/>
      <c r="C145" s="37"/>
      <c r="D145" s="37"/>
      <c r="E145" s="37"/>
      <c r="F145" s="37"/>
      <c r="G145" s="37"/>
      <c r="H145" s="37"/>
      <c r="I145" s="37"/>
      <c r="J145" s="37"/>
      <c r="K145" s="20">
        <f>K12+K96</f>
        <v>1098893400</v>
      </c>
      <c r="L145" s="20">
        <f>L12+L96</f>
        <v>1090742800</v>
      </c>
      <c r="M145" s="20">
        <f>M12+M96</f>
        <v>1111281100</v>
      </c>
    </row>
    <row r="146" spans="1:13" s="16" customFormat="1" x14ac:dyDescent="0.2">
      <c r="A146" s="15"/>
      <c r="J146" s="17"/>
    </row>
    <row r="147" spans="1:13" s="16" customFormat="1" x14ac:dyDescent="0.2">
      <c r="A147" s="15"/>
      <c r="J147" s="17"/>
    </row>
    <row r="148" spans="1:13" s="16" customFormat="1" x14ac:dyDescent="0.2">
      <c r="A148" s="15"/>
      <c r="J148" s="17"/>
    </row>
  </sheetData>
  <autoFilter ref="A10:N145"/>
  <mergeCells count="14">
    <mergeCell ref="A145:J145"/>
    <mergeCell ref="A8:A10"/>
    <mergeCell ref="B8:I8"/>
    <mergeCell ref="B9:B10"/>
    <mergeCell ref="C9:G9"/>
    <mergeCell ref="H9:I9"/>
    <mergeCell ref="J8:J10"/>
    <mergeCell ref="K8:M8"/>
    <mergeCell ref="K1:M1"/>
    <mergeCell ref="K2:M2"/>
    <mergeCell ref="K9:K10"/>
    <mergeCell ref="L9:L10"/>
    <mergeCell ref="M9:M10"/>
    <mergeCell ref="A5:M5"/>
  </mergeCells>
  <pageMargins left="0.35433070866141736" right="0.35433070866141736" top="0.39370078740157483" bottom="0.39370078740157483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2023-11-09T07:08:46Z</cp:lastPrinted>
  <dcterms:created xsi:type="dcterms:W3CDTF">2020-11-12T03:03:07Z</dcterms:created>
  <dcterms:modified xsi:type="dcterms:W3CDTF">2023-11-09T09:51:23Z</dcterms:modified>
</cp:coreProperties>
</file>