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-120" yWindow="-120" windowWidth="29040" windowHeight="15840"/>
  </bookViews>
  <sheets>
    <sheet name="Отчет 2022" sheetId="2" r:id="rId1"/>
  </sheets>
  <definedNames>
    <definedName name="_xlnm._FilterDatabase" localSheetId="0" hidden="1">'Отчет 2022'!$A$9:$M$261</definedName>
  </definedNames>
  <calcPr calcId="125725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17" i="2"/>
  <c r="G17"/>
  <c r="L18"/>
  <c r="K18"/>
  <c r="J18"/>
  <c r="I18"/>
  <c r="H18"/>
  <c r="G18"/>
  <c r="F18"/>
  <c r="L17"/>
  <c r="K17"/>
  <c r="J17"/>
  <c r="I17"/>
  <c r="F17"/>
  <c r="L16"/>
  <c r="K16"/>
  <c r="J16"/>
  <c r="I16"/>
  <c r="H16"/>
  <c r="G16"/>
  <c r="F16"/>
  <c r="L15"/>
  <c r="K15"/>
  <c r="J15"/>
  <c r="I15"/>
  <c r="H15"/>
  <c r="G15"/>
  <c r="F15"/>
  <c r="E18"/>
  <c r="E17"/>
  <c r="E16"/>
  <c r="E15"/>
  <c r="L19"/>
  <c r="L261" s="1"/>
  <c r="K19"/>
  <c r="K261" s="1"/>
  <c r="J19"/>
  <c r="J261" s="1"/>
  <c r="I19"/>
  <c r="I261" s="1"/>
  <c r="H19"/>
  <c r="H261" s="1"/>
  <c r="G19"/>
  <c r="G261" s="1"/>
  <c r="F19"/>
  <c r="F261" s="1"/>
  <c r="E19"/>
  <c r="E261" s="1"/>
  <c r="L26"/>
  <c r="K26"/>
  <c r="J26"/>
  <c r="I26"/>
  <c r="F26"/>
  <c r="E26"/>
  <c r="G26" l="1"/>
  <c r="H57"/>
  <c r="F236"/>
  <c r="G236"/>
  <c r="H236"/>
  <c r="I236"/>
  <c r="J236"/>
  <c r="K236"/>
  <c r="L236"/>
  <c r="F235"/>
  <c r="G235"/>
  <c r="H235"/>
  <c r="I235"/>
  <c r="J235"/>
  <c r="K235"/>
  <c r="L235"/>
  <c r="F234"/>
  <c r="G234"/>
  <c r="H234"/>
  <c r="I234"/>
  <c r="J234"/>
  <c r="K234"/>
  <c r="L234"/>
  <c r="F233"/>
  <c r="G233"/>
  <c r="H233"/>
  <c r="I233"/>
  <c r="J233"/>
  <c r="K233"/>
  <c r="L233"/>
  <c r="E234"/>
  <c r="E235"/>
  <c r="E236"/>
  <c r="E233"/>
  <c r="F218"/>
  <c r="G218"/>
  <c r="H218"/>
  <c r="I218"/>
  <c r="J218"/>
  <c r="K218"/>
  <c r="L218"/>
  <c r="F217"/>
  <c r="G217"/>
  <c r="H217"/>
  <c r="I217"/>
  <c r="J217"/>
  <c r="K217"/>
  <c r="L217"/>
  <c r="L216"/>
  <c r="F216"/>
  <c r="G216"/>
  <c r="H216"/>
  <c r="I216"/>
  <c r="J216"/>
  <c r="K216"/>
  <c r="F215"/>
  <c r="G215"/>
  <c r="H215"/>
  <c r="I215"/>
  <c r="J215"/>
  <c r="K215"/>
  <c r="L215"/>
  <c r="E216"/>
  <c r="E217"/>
  <c r="E218"/>
  <c r="E215"/>
  <c r="F200"/>
  <c r="G200"/>
  <c r="H200"/>
  <c r="I200"/>
  <c r="J200"/>
  <c r="K200"/>
  <c r="L200"/>
  <c r="F199"/>
  <c r="G199"/>
  <c r="H199"/>
  <c r="I199"/>
  <c r="J199"/>
  <c r="K199"/>
  <c r="L199"/>
  <c r="F198"/>
  <c r="G198"/>
  <c r="H198"/>
  <c r="I198"/>
  <c r="J198"/>
  <c r="K198"/>
  <c r="L198"/>
  <c r="F197"/>
  <c r="G197"/>
  <c r="H197"/>
  <c r="I197"/>
  <c r="J197"/>
  <c r="K197"/>
  <c r="L197"/>
  <c r="E198"/>
  <c r="E199"/>
  <c r="E200"/>
  <c r="E197"/>
  <c r="F182"/>
  <c r="G182"/>
  <c r="H182"/>
  <c r="I182"/>
  <c r="J182"/>
  <c r="K182"/>
  <c r="L182"/>
  <c r="F181"/>
  <c r="G181"/>
  <c r="H181"/>
  <c r="I181"/>
  <c r="J181"/>
  <c r="K181"/>
  <c r="L181"/>
  <c r="F180"/>
  <c r="G180"/>
  <c r="H180"/>
  <c r="I180"/>
  <c r="J180"/>
  <c r="K180"/>
  <c r="L180"/>
  <c r="F179"/>
  <c r="G179"/>
  <c r="H179"/>
  <c r="I179"/>
  <c r="J179"/>
  <c r="K179"/>
  <c r="L179"/>
  <c r="E180"/>
  <c r="E181"/>
  <c r="E182"/>
  <c r="E179"/>
  <c r="F146"/>
  <c r="G146"/>
  <c r="H146"/>
  <c r="I146"/>
  <c r="J146"/>
  <c r="K146"/>
  <c r="L146"/>
  <c r="F145"/>
  <c r="G145"/>
  <c r="H145"/>
  <c r="I145"/>
  <c r="J145"/>
  <c r="K145"/>
  <c r="L145"/>
  <c r="F144"/>
  <c r="G144"/>
  <c r="H144"/>
  <c r="I144"/>
  <c r="J144"/>
  <c r="K144"/>
  <c r="L144"/>
  <c r="F143"/>
  <c r="G143"/>
  <c r="H143"/>
  <c r="I143"/>
  <c r="J143"/>
  <c r="K143"/>
  <c r="L143"/>
  <c r="E144"/>
  <c r="E145"/>
  <c r="E146"/>
  <c r="E143"/>
  <c r="H26" l="1"/>
  <c r="I108"/>
  <c r="F110"/>
  <c r="G110"/>
  <c r="H110"/>
  <c r="I110"/>
  <c r="J110"/>
  <c r="K110"/>
  <c r="L110"/>
  <c r="F109"/>
  <c r="G109"/>
  <c r="H109"/>
  <c r="I109"/>
  <c r="J109"/>
  <c r="K109"/>
  <c r="L109"/>
  <c r="L108"/>
  <c r="F108"/>
  <c r="G108"/>
  <c r="H108"/>
  <c r="J108"/>
  <c r="K108"/>
  <c r="F107"/>
  <c r="G107"/>
  <c r="H107"/>
  <c r="I107"/>
  <c r="J107"/>
  <c r="K107"/>
  <c r="L107"/>
  <c r="E108"/>
  <c r="E109"/>
  <c r="E110"/>
  <c r="E107"/>
  <c r="I123"/>
  <c r="L117"/>
  <c r="J117"/>
  <c r="H117"/>
  <c r="F111"/>
  <c r="L111"/>
  <c r="K111"/>
  <c r="J111"/>
  <c r="I111"/>
  <c r="H111"/>
  <c r="G111"/>
  <c r="E111"/>
  <c r="F95"/>
  <c r="G95"/>
  <c r="H95"/>
  <c r="I95"/>
  <c r="J95"/>
  <c r="K95"/>
  <c r="L95"/>
  <c r="F96"/>
  <c r="G96"/>
  <c r="H96"/>
  <c r="I96"/>
  <c r="J96"/>
  <c r="K96"/>
  <c r="L96"/>
  <c r="F97"/>
  <c r="G97"/>
  <c r="H97"/>
  <c r="I97"/>
  <c r="J97"/>
  <c r="K97"/>
  <c r="L97"/>
  <c r="E95"/>
  <c r="E96"/>
  <c r="E97"/>
  <c r="F98"/>
  <c r="G98"/>
  <c r="H98"/>
  <c r="I98"/>
  <c r="J98"/>
  <c r="K98"/>
  <c r="L98"/>
  <c r="E98"/>
  <c r="F68"/>
  <c r="G68"/>
  <c r="H68"/>
  <c r="I68"/>
  <c r="J68"/>
  <c r="K68"/>
  <c r="L68"/>
  <c r="F67"/>
  <c r="G67"/>
  <c r="H67"/>
  <c r="I67"/>
  <c r="J67"/>
  <c r="K67"/>
  <c r="L67"/>
  <c r="F66"/>
  <c r="G66"/>
  <c r="H66"/>
  <c r="I66"/>
  <c r="J66"/>
  <c r="K66"/>
  <c r="L66"/>
  <c r="F65"/>
  <c r="G65"/>
  <c r="H65"/>
  <c r="I65"/>
  <c r="J65"/>
  <c r="K65"/>
  <c r="L65"/>
  <c r="E66"/>
  <c r="E67"/>
  <c r="E68"/>
  <c r="E65"/>
  <c r="F50"/>
  <c r="G50"/>
  <c r="H50"/>
  <c r="I50"/>
  <c r="J50"/>
  <c r="K50"/>
  <c r="L50"/>
  <c r="F49"/>
  <c r="G49"/>
  <c r="H49"/>
  <c r="I49"/>
  <c r="J49"/>
  <c r="K49"/>
  <c r="L49"/>
  <c r="F48"/>
  <c r="G48"/>
  <c r="H48"/>
  <c r="I48"/>
  <c r="J48"/>
  <c r="K48"/>
  <c r="L48"/>
  <c r="F47"/>
  <c r="G47"/>
  <c r="H47"/>
  <c r="I47"/>
  <c r="J47"/>
  <c r="K47"/>
  <c r="L47"/>
  <c r="E47"/>
  <c r="E48"/>
  <c r="E49"/>
  <c r="E50"/>
  <c r="L249"/>
  <c r="K249"/>
  <c r="J249"/>
  <c r="I249"/>
  <c r="H249"/>
  <c r="G249"/>
  <c r="F249"/>
  <c r="E249"/>
  <c r="L243"/>
  <c r="K243"/>
  <c r="J243"/>
  <c r="I243"/>
  <c r="H243"/>
  <c r="G243"/>
  <c r="F243"/>
  <c r="E243"/>
  <c r="L237"/>
  <c r="K237"/>
  <c r="J237"/>
  <c r="I237"/>
  <c r="H237"/>
  <c r="G237"/>
  <c r="F237"/>
  <c r="E237"/>
  <c r="L231"/>
  <c r="K231"/>
  <c r="J231"/>
  <c r="I231"/>
  <c r="H231"/>
  <c r="G231"/>
  <c r="F231"/>
  <c r="E231"/>
  <c r="L225"/>
  <c r="K225"/>
  <c r="J225"/>
  <c r="I225"/>
  <c r="H225"/>
  <c r="G225"/>
  <c r="F225"/>
  <c r="E225"/>
  <c r="L219"/>
  <c r="K219"/>
  <c r="J219"/>
  <c r="I219"/>
  <c r="H219"/>
  <c r="G219"/>
  <c r="F219"/>
  <c r="E219"/>
  <c r="L213"/>
  <c r="K213"/>
  <c r="J213"/>
  <c r="I213"/>
  <c r="H213"/>
  <c r="G213"/>
  <c r="F213"/>
  <c r="E213"/>
  <c r="L207"/>
  <c r="K207"/>
  <c r="J207"/>
  <c r="I207"/>
  <c r="H207"/>
  <c r="G207"/>
  <c r="F207"/>
  <c r="E207"/>
  <c r="L201"/>
  <c r="K201"/>
  <c r="J201"/>
  <c r="I201"/>
  <c r="H201"/>
  <c r="G201"/>
  <c r="F201"/>
  <c r="E201"/>
  <c r="L195"/>
  <c r="K195"/>
  <c r="J195"/>
  <c r="I195"/>
  <c r="H195"/>
  <c r="G195"/>
  <c r="F195"/>
  <c r="E195"/>
  <c r="L189"/>
  <c r="K189"/>
  <c r="J189"/>
  <c r="I189"/>
  <c r="H189"/>
  <c r="G189"/>
  <c r="F189"/>
  <c r="E189"/>
  <c r="L183"/>
  <c r="K183"/>
  <c r="J183"/>
  <c r="I183"/>
  <c r="H183"/>
  <c r="G183"/>
  <c r="F183"/>
  <c r="E183"/>
  <c r="L177"/>
  <c r="K177"/>
  <c r="J177"/>
  <c r="I177"/>
  <c r="H177"/>
  <c r="G177"/>
  <c r="F177"/>
  <c r="E177"/>
  <c r="L171"/>
  <c r="K171"/>
  <c r="J171"/>
  <c r="I171"/>
  <c r="H171"/>
  <c r="G171"/>
  <c r="F171"/>
  <c r="E171"/>
  <c r="L165"/>
  <c r="K165"/>
  <c r="J165"/>
  <c r="I165"/>
  <c r="H165"/>
  <c r="G165"/>
  <c r="F165"/>
  <c r="E165"/>
  <c r="L159"/>
  <c r="K159"/>
  <c r="J159"/>
  <c r="I159"/>
  <c r="H159"/>
  <c r="G159"/>
  <c r="F159"/>
  <c r="E159"/>
  <c r="L153"/>
  <c r="K153"/>
  <c r="J153"/>
  <c r="I153"/>
  <c r="H153"/>
  <c r="G153"/>
  <c r="F153"/>
  <c r="E153"/>
  <c r="L147"/>
  <c r="K147"/>
  <c r="J147"/>
  <c r="I147"/>
  <c r="H147"/>
  <c r="G147"/>
  <c r="F147"/>
  <c r="E147"/>
  <c r="L141"/>
  <c r="K141"/>
  <c r="J141"/>
  <c r="I141"/>
  <c r="H141"/>
  <c r="G141"/>
  <c r="F141"/>
  <c r="E141"/>
  <c r="L135"/>
  <c r="K135"/>
  <c r="J135"/>
  <c r="I135"/>
  <c r="H135"/>
  <c r="G135"/>
  <c r="F135"/>
  <c r="E135"/>
  <c r="L129"/>
  <c r="K129"/>
  <c r="J129"/>
  <c r="I129"/>
  <c r="H129"/>
  <c r="G129"/>
  <c r="F129"/>
  <c r="E129"/>
  <c r="L123"/>
  <c r="K123"/>
  <c r="J123"/>
  <c r="H123"/>
  <c r="G123"/>
  <c r="F123"/>
  <c r="E123"/>
  <c r="K117"/>
  <c r="I117"/>
  <c r="G117"/>
  <c r="F117"/>
  <c r="E117"/>
  <c r="L99"/>
  <c r="K99"/>
  <c r="J99"/>
  <c r="I99"/>
  <c r="H99"/>
  <c r="G99"/>
  <c r="F99"/>
  <c r="E99"/>
  <c r="L87"/>
  <c r="K87"/>
  <c r="J87"/>
  <c r="I87"/>
  <c r="H87"/>
  <c r="G87"/>
  <c r="F87"/>
  <c r="E87"/>
  <c r="L81"/>
  <c r="K81"/>
  <c r="J81"/>
  <c r="I81"/>
  <c r="H81"/>
  <c r="G81"/>
  <c r="F81"/>
  <c r="E81"/>
  <c r="L75"/>
  <c r="K75"/>
  <c r="J75"/>
  <c r="I75"/>
  <c r="H75"/>
  <c r="G75"/>
  <c r="F75"/>
  <c r="E75"/>
  <c r="L69"/>
  <c r="K69"/>
  <c r="J69"/>
  <c r="I69"/>
  <c r="H69"/>
  <c r="G69"/>
  <c r="F69"/>
  <c r="E69"/>
  <c r="L57"/>
  <c r="K57"/>
  <c r="J57"/>
  <c r="I57"/>
  <c r="G57"/>
  <c r="F57"/>
  <c r="E57"/>
  <c r="L51"/>
  <c r="K51"/>
  <c r="J51"/>
  <c r="I51"/>
  <c r="H51"/>
  <c r="G51"/>
  <c r="F51"/>
  <c r="E51"/>
  <c r="F20"/>
  <c r="G20"/>
  <c r="H20"/>
  <c r="I20"/>
  <c r="J20"/>
  <c r="K20"/>
  <c r="L20"/>
  <c r="E20"/>
  <c r="F33"/>
  <c r="G33"/>
  <c r="H33"/>
  <c r="I33"/>
  <c r="J33"/>
  <c r="K33"/>
  <c r="L33"/>
  <c r="E33"/>
  <c r="F39"/>
  <c r="G39"/>
  <c r="H39"/>
  <c r="I39"/>
  <c r="J39"/>
  <c r="K39"/>
  <c r="L39"/>
  <c r="E39"/>
  <c r="L260" l="1"/>
  <c r="H260"/>
  <c r="E260"/>
  <c r="K260"/>
  <c r="G260"/>
  <c r="F260"/>
  <c r="I260"/>
  <c r="J260"/>
  <c r="I259"/>
  <c r="J259"/>
  <c r="F259"/>
  <c r="E259"/>
  <c r="K259"/>
  <c r="G259"/>
  <c r="L259"/>
  <c r="H259"/>
  <c r="L258"/>
  <c r="E258"/>
  <c r="H258"/>
  <c r="J258"/>
  <c r="K258"/>
  <c r="F258"/>
  <c r="I258"/>
  <c r="G258"/>
  <c r="H257"/>
  <c r="G257"/>
  <c r="E257"/>
  <c r="L257"/>
  <c r="I257"/>
  <c r="J257"/>
  <c r="F257"/>
  <c r="K257"/>
  <c r="K93"/>
  <c r="L13"/>
  <c r="H13"/>
  <c r="E13"/>
  <c r="I13"/>
  <c r="J13"/>
  <c r="F13"/>
  <c r="K13"/>
  <c r="G13"/>
  <c r="J63"/>
  <c r="J93"/>
  <c r="F45"/>
  <c r="L105"/>
  <c r="F93"/>
  <c r="E45"/>
  <c r="E63"/>
  <c r="J45"/>
  <c r="K63"/>
  <c r="K45"/>
  <c r="J105"/>
  <c r="K105"/>
  <c r="L63"/>
  <c r="L45"/>
  <c r="E93"/>
  <c r="F63"/>
  <c r="E105"/>
  <c r="L93"/>
  <c r="I105"/>
  <c r="H105"/>
  <c r="G105"/>
  <c r="F105"/>
  <c r="I93"/>
  <c r="H93"/>
  <c r="G93"/>
  <c r="I63"/>
  <c r="H63"/>
  <c r="G63"/>
  <c r="G45"/>
  <c r="I45"/>
  <c r="H45"/>
  <c r="E255" l="1"/>
  <c r="L255"/>
  <c r="F255"/>
  <c r="K255"/>
  <c r="G255"/>
  <c r="J255"/>
  <c r="I255"/>
  <c r="H255"/>
</calcChain>
</file>

<file path=xl/sharedStrings.xml><?xml version="1.0" encoding="utf-8"?>
<sst xmlns="http://schemas.openxmlformats.org/spreadsheetml/2006/main" count="391" uniqueCount="117">
  <si>
    <t>Приложение № 12</t>
  </si>
  <si>
    <t>к Порядку принятия решений о разработке муниципальных программ Шарыповского муниципального округа, их формирования и реализации</t>
  </si>
  <si>
    <t>Информация об использовании бюджетных ассигнований бюджета округа</t>
  </si>
  <si>
    <t>и иных средств на реализацию программы с указанием плановых и фактических значений</t>
  </si>
  <si>
    <t>(рублей)</t>
  </si>
  <si>
    <t>№ п/п</t>
  </si>
  <si>
    <t>Статус</t>
  </si>
  <si>
    <t xml:space="preserve">Наименование муниципальной программы, подпрограммы </t>
  </si>
  <si>
    <t>Источники финансирования</t>
  </si>
  <si>
    <t>Год, предшествующий отчетному году</t>
  </si>
  <si>
    <t xml:space="preserve">Отчетный год реализации муниципальной программы </t>
  </si>
  <si>
    <t>Плановый период</t>
  </si>
  <si>
    <t>Примечание</t>
  </si>
  <si>
    <t>январь – июнь</t>
  </si>
  <si>
    <t>значение на конец года</t>
  </si>
  <si>
    <t>план</t>
  </si>
  <si>
    <t>факт</t>
  </si>
  <si>
    <t>1-й год</t>
  </si>
  <si>
    <t>2-й год</t>
  </si>
  <si>
    <t>всего</t>
  </si>
  <si>
    <t>в том числе:</t>
  </si>
  <si>
    <r>
      <t>федеральный бюджет</t>
    </r>
    <r>
      <rPr>
        <vertAlign val="superscript"/>
        <sz val="11"/>
        <color theme="1"/>
        <rFont val="Times New Roman"/>
        <family val="1"/>
        <charset val="204"/>
      </rPr>
      <t>1</t>
    </r>
  </si>
  <si>
    <r>
      <t>краевой бюджет</t>
    </r>
    <r>
      <rPr>
        <vertAlign val="superscript"/>
        <sz val="11"/>
        <color theme="1"/>
        <rFont val="Times New Roman"/>
        <family val="1"/>
        <charset val="204"/>
      </rPr>
      <t>2</t>
    </r>
  </si>
  <si>
    <t xml:space="preserve">бюджет округа </t>
  </si>
  <si>
    <t>внебюджетные источники</t>
  </si>
  <si>
    <t xml:space="preserve">Подпрограмма 1 </t>
  </si>
  <si>
    <t>бюджет округа</t>
  </si>
  <si>
    <t>"Развитие культуры "</t>
  </si>
  <si>
    <t>"Сохранение культурного наследия"</t>
  </si>
  <si>
    <t>"Поддержка народного творчества"</t>
  </si>
  <si>
    <t>Подпрограмма 2</t>
  </si>
  <si>
    <t>"Развитие архивного дела"</t>
  </si>
  <si>
    <t>Подпрограмма 3</t>
  </si>
  <si>
    <t>Подпрограмма 4</t>
  </si>
  <si>
    <t>"Обеспечение реализации муниципальной программы и прочие мероприятия"</t>
  </si>
  <si>
    <t>"Развитие сельского хозяйства"</t>
  </si>
  <si>
    <t>Муниципальная программа 2</t>
  </si>
  <si>
    <t>Муниципальная программа 1</t>
  </si>
  <si>
    <t>"Обеспечение доступным жильем граждан, молодых семей и молодых специалистов в сельской местности"</t>
  </si>
  <si>
    <t>Муниципальная программа 3</t>
  </si>
  <si>
    <t>"Развитие образования"</t>
  </si>
  <si>
    <t>"Развитие дошкольного, общего и дополнительного образования детей"</t>
  </si>
  <si>
    <t>"Организация отдыха и оздоровления детей"</t>
  </si>
  <si>
    <t>Муниципальная программа 4</t>
  </si>
  <si>
    <t>"Развитие малого и среднего предпринимательства"</t>
  </si>
  <si>
    <t>"Развитие субъектов малого и среднего предпринимательства"</t>
  </si>
  <si>
    <t>Муниципальная программа 5</t>
  </si>
  <si>
    <t xml:space="preserve">"Развитие физической культуры, спорта, туризма и молодежной политики" </t>
  </si>
  <si>
    <t xml:space="preserve">"Развитие массовой физической культуры и спорта" </t>
  </si>
  <si>
    <t xml:space="preserve">"Развитие молодежной политики" </t>
  </si>
  <si>
    <t>"Развитие туризма"</t>
  </si>
  <si>
    <t>"Улучшение жилищных условий отдельных категорий граждан"</t>
  </si>
  <si>
    <t>Подпрограмма 5</t>
  </si>
  <si>
    <t>Муниципальная программа 6</t>
  </si>
  <si>
    <t>"Реформирование и модернизация жилищно-коммунального хозяйства и повышение энергетической эффективности"</t>
  </si>
  <si>
    <t>"Модернизация, реконструкция и капитальный ремонт объектов коммунальной инфраструктуры"</t>
  </si>
  <si>
    <t>"Энергосбережение и повышение энергетической эффективности"</t>
  </si>
  <si>
    <t>"Обращение с отходами на территории Шарыповского муниципального округа"</t>
  </si>
  <si>
    <t>"Благоустройство сельских территорий"</t>
  </si>
  <si>
    <t>Муниципальная программа 7</t>
  </si>
  <si>
    <t>"Развитие транспорртной системы"</t>
  </si>
  <si>
    <t>"Дороги Шарыповского муниципального округа и повышение безопасности дорожного движения"</t>
  </si>
  <si>
    <t>"Транспортное обслуживание населения Шарыповского муниципального округа"</t>
  </si>
  <si>
    <t>Муниципальная программа 8</t>
  </si>
  <si>
    <t>"Защита от чрезвычайных ситуаций природного и техногенного характера, обеспечение безопасности населения"</t>
  </si>
  <si>
    <t>"Обеспечение вызова экстренных служб по единому номеру «112» в Шарыповском муниципальном округе"</t>
  </si>
  <si>
    <t>"Безопасность на водных объектах, профилактика терроризма и экстремизма, защита населения от чрезвычайных ситуаций на территории Шарыповского муниципального округа"</t>
  </si>
  <si>
    <t>Муниципальная программа 9</t>
  </si>
  <si>
    <t>"Управление муниципальными финансами"</t>
  </si>
  <si>
    <t>"Организация и ведение бухгалтерского, бюджетного и налогового учетов и формирование отчетности централизованной бухгалтерией"</t>
  </si>
  <si>
    <t>"Обеспечение реализации муниципальной программы"</t>
  </si>
  <si>
    <t>Муниципальная программа 10</t>
  </si>
  <si>
    <t>"Управление земельно-имущественным комплексом"</t>
  </si>
  <si>
    <t>"Управление и распоряжение муниципальным имуществом"</t>
  </si>
  <si>
    <t>"Эффективное управление и распоряжение земельными ресурсами"</t>
  </si>
  <si>
    <t>"Стимулирование жилищного строительства на территории Шарыповского муниципального округа"</t>
  </si>
  <si>
    <t>1.1</t>
  </si>
  <si>
    <t>1.2</t>
  </si>
  <si>
    <t>1.3</t>
  </si>
  <si>
    <t>1.4</t>
  </si>
  <si>
    <t>2</t>
  </si>
  <si>
    <t>2.1</t>
  </si>
  <si>
    <t>2.2</t>
  </si>
  <si>
    <t>3</t>
  </si>
  <si>
    <t>3.1</t>
  </si>
  <si>
    <t>3.2</t>
  </si>
  <si>
    <t>3.3</t>
  </si>
  <si>
    <t>3.4</t>
  </si>
  <si>
    <t>4</t>
  </si>
  <si>
    <t>4.1</t>
  </si>
  <si>
    <t>5</t>
  </si>
  <si>
    <t>5.1</t>
  </si>
  <si>
    <t>5.2</t>
  </si>
  <si>
    <t>5.3</t>
  </si>
  <si>
    <t>5.4</t>
  </si>
  <si>
    <t>5.5</t>
  </si>
  <si>
    <t>6</t>
  </si>
  <si>
    <t>6.1</t>
  </si>
  <si>
    <t>6.2</t>
  </si>
  <si>
    <t>6.3</t>
  </si>
  <si>
    <t>6.4</t>
  </si>
  <si>
    <t>6.5</t>
  </si>
  <si>
    <t>7</t>
  </si>
  <si>
    <t>7.1</t>
  </si>
  <si>
    <t>7.2</t>
  </si>
  <si>
    <t>8</t>
  </si>
  <si>
    <t>8.1</t>
  </si>
  <si>
    <t>8.2</t>
  </si>
  <si>
    <t>9</t>
  </si>
  <si>
    <t>9.1</t>
  </si>
  <si>
    <t>9.2</t>
  </si>
  <si>
    <t>10</t>
  </si>
  <si>
    <t>10.1</t>
  </si>
  <si>
    <t>10.2</t>
  </si>
  <si>
    <t>10.3</t>
  </si>
  <si>
    <t>средства физических и юридических лиц</t>
  </si>
  <si>
    <t>"Государственная поддержка детей-сирот и детей, оставшихся без попечения родителей"</t>
  </si>
</sst>
</file>

<file path=xl/styles.xml><?xml version="1.0" encoding="utf-8"?>
<styleSheet xmlns="http://schemas.openxmlformats.org/spreadsheetml/2006/main">
  <numFmts count="1">
    <numFmt numFmtId="164" formatCode="#,##0.00\ _р_."/>
  </numFmts>
  <fonts count="1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sz val="8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CEDFD"/>
        <bgColor indexed="64"/>
      </patternFill>
    </fill>
    <fill>
      <patternFill patternType="solid">
        <fgColor rgb="FFF8CAFE"/>
        <bgColor indexed="64"/>
      </patternFill>
    </fill>
  </fills>
  <borders count="4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120">
    <xf numFmtId="0" fontId="0" fillId="0" borderId="0" xfId="0"/>
    <xf numFmtId="0" fontId="2" fillId="0" borderId="0" xfId="0" applyFont="1" applyAlignment="1">
      <alignment horizontal="right" vertical="center"/>
    </xf>
    <xf numFmtId="0" fontId="1" fillId="0" borderId="0" xfId="0" applyFont="1" applyAlignment="1">
      <alignment vertical="center" wrapText="1"/>
    </xf>
    <xf numFmtId="4" fontId="0" fillId="0" borderId="0" xfId="0" applyNumberFormat="1" applyAlignment="1">
      <alignment horizontal="center" vertical="center"/>
    </xf>
    <xf numFmtId="4" fontId="8" fillId="3" borderId="12" xfId="0" applyNumberFormat="1" applyFont="1" applyFill="1" applyBorder="1" applyAlignment="1">
      <alignment horizontal="center" vertical="center"/>
    </xf>
    <xf numFmtId="0" fontId="3" fillId="0" borderId="0" xfId="0" applyFont="1"/>
    <xf numFmtId="4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vertical="center" wrapText="1"/>
    </xf>
    <xf numFmtId="4" fontId="3" fillId="0" borderId="12" xfId="0" applyNumberFormat="1" applyFont="1" applyBorder="1" applyAlignment="1">
      <alignment horizontal="center" vertical="center" wrapText="1"/>
    </xf>
    <xf numFmtId="4" fontId="7" fillId="2" borderId="12" xfId="0" applyNumberFormat="1" applyFont="1" applyFill="1" applyBorder="1" applyAlignment="1">
      <alignment horizontal="center" vertical="center" wrapText="1"/>
    </xf>
    <xf numFmtId="4" fontId="3" fillId="0" borderId="12" xfId="0" applyNumberFormat="1" applyFont="1" applyBorder="1" applyAlignment="1">
      <alignment horizontal="center" vertical="center"/>
    </xf>
    <xf numFmtId="4" fontId="3" fillId="0" borderId="17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center" vertical="center" wrapText="1"/>
    </xf>
    <xf numFmtId="4" fontId="7" fillId="3" borderId="12" xfId="0" applyNumberFormat="1" applyFont="1" applyFill="1" applyBorder="1" applyAlignment="1">
      <alignment horizontal="center" vertical="center" wrapText="1"/>
    </xf>
    <xf numFmtId="4" fontId="8" fillId="3" borderId="12" xfId="0" applyNumberFormat="1" applyFont="1" applyFill="1" applyBorder="1" applyAlignment="1">
      <alignment horizontal="center" vertical="center" wrapText="1"/>
    </xf>
    <xf numFmtId="4" fontId="3" fillId="3" borderId="12" xfId="0" applyNumberFormat="1" applyFont="1" applyFill="1" applyBorder="1" applyAlignment="1">
      <alignment horizontal="center" vertical="center" wrapText="1"/>
    </xf>
    <xf numFmtId="4" fontId="3" fillId="3" borderId="17" xfId="0" applyNumberFormat="1" applyFont="1" applyFill="1" applyBorder="1" applyAlignment="1">
      <alignment horizontal="center" vertical="center" wrapText="1"/>
    </xf>
    <xf numFmtId="0" fontId="3" fillId="3" borderId="12" xfId="0" applyFont="1" applyFill="1" applyBorder="1" applyAlignment="1">
      <alignment vertical="center" wrapText="1"/>
    </xf>
    <xf numFmtId="4" fontId="3" fillId="5" borderId="15" xfId="0" applyNumberFormat="1" applyFont="1" applyFill="1" applyBorder="1" applyAlignment="1">
      <alignment horizontal="center" vertical="center" wrapText="1"/>
    </xf>
    <xf numFmtId="4" fontId="3" fillId="5" borderId="16" xfId="0" applyNumberFormat="1" applyFont="1" applyFill="1" applyBorder="1" applyAlignment="1">
      <alignment horizontal="center" vertical="center" wrapText="1"/>
    </xf>
    <xf numFmtId="4" fontId="3" fillId="5" borderId="12" xfId="0" applyNumberFormat="1" applyFont="1" applyFill="1" applyBorder="1" applyAlignment="1">
      <alignment horizontal="center" vertical="center" wrapText="1"/>
    </xf>
    <xf numFmtId="4" fontId="3" fillId="5" borderId="17" xfId="0" applyNumberFormat="1" applyFont="1" applyFill="1" applyBorder="1" applyAlignment="1">
      <alignment horizontal="center" vertical="center" wrapText="1"/>
    </xf>
    <xf numFmtId="4" fontId="3" fillId="5" borderId="18" xfId="0" applyNumberFormat="1" applyFont="1" applyFill="1" applyBorder="1" applyAlignment="1">
      <alignment horizontal="center" vertical="center" wrapText="1"/>
    </xf>
    <xf numFmtId="4" fontId="3" fillId="5" borderId="19" xfId="0" applyNumberFormat="1" applyFont="1" applyFill="1" applyBorder="1" applyAlignment="1">
      <alignment horizontal="center" vertical="center" wrapText="1"/>
    </xf>
    <xf numFmtId="0" fontId="3" fillId="5" borderId="12" xfId="0" applyFont="1" applyFill="1" applyBorder="1" applyAlignment="1">
      <alignment vertical="center" wrapText="1"/>
    </xf>
    <xf numFmtId="0" fontId="3" fillId="0" borderId="12" xfId="0" applyFont="1" applyBorder="1" applyAlignment="1">
      <alignment vertical="center" wrapText="1"/>
    </xf>
    <xf numFmtId="0" fontId="3" fillId="0" borderId="18" xfId="0" applyFont="1" applyBorder="1" applyAlignment="1">
      <alignment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9" fillId="3" borderId="5" xfId="0" applyFont="1" applyFill="1" applyBorder="1" applyAlignment="1">
      <alignment horizontal="center" vertical="center" wrapText="1"/>
    </xf>
    <xf numFmtId="0" fontId="10" fillId="0" borderId="0" xfId="0" applyFont="1"/>
    <xf numFmtId="0" fontId="3" fillId="0" borderId="23" xfId="0" applyFont="1" applyBorder="1" applyAlignment="1">
      <alignment vertical="center" wrapText="1"/>
    </xf>
    <xf numFmtId="4" fontId="3" fillId="0" borderId="23" xfId="0" applyNumberFormat="1" applyFont="1" applyBorder="1" applyAlignment="1">
      <alignment horizontal="center" vertical="center" wrapText="1"/>
    </xf>
    <xf numFmtId="4" fontId="3" fillId="0" borderId="25" xfId="0" applyNumberFormat="1" applyFont="1" applyBorder="1" applyAlignment="1">
      <alignment horizontal="center" vertical="center" wrapText="1"/>
    </xf>
    <xf numFmtId="0" fontId="3" fillId="5" borderId="15" xfId="0" applyFont="1" applyFill="1" applyBorder="1" applyAlignment="1">
      <alignment vertical="center" wrapText="1"/>
    </xf>
    <xf numFmtId="0" fontId="3" fillId="5" borderId="18" xfId="0" applyFont="1" applyFill="1" applyBorder="1" applyAlignment="1">
      <alignment vertical="center" wrapText="1"/>
    </xf>
    <xf numFmtId="0" fontId="3" fillId="0" borderId="14" xfId="0" applyFont="1" applyBorder="1" applyAlignment="1">
      <alignment vertical="center" wrapText="1"/>
    </xf>
    <xf numFmtId="4" fontId="3" fillId="0" borderId="30" xfId="0" applyNumberFormat="1" applyFont="1" applyBorder="1" applyAlignment="1">
      <alignment horizontal="center" vertical="center" wrapText="1"/>
    </xf>
    <xf numFmtId="0" fontId="3" fillId="3" borderId="14" xfId="0" applyFont="1" applyFill="1" applyBorder="1" applyAlignment="1">
      <alignment vertical="center" wrapText="1"/>
    </xf>
    <xf numFmtId="4" fontId="3" fillId="3" borderId="30" xfId="0" applyNumberFormat="1" applyFont="1" applyFill="1" applyBorder="1" applyAlignment="1">
      <alignment horizontal="center" vertical="center" wrapText="1"/>
    </xf>
    <xf numFmtId="0" fontId="3" fillId="4" borderId="12" xfId="0" applyFont="1" applyFill="1" applyBorder="1" applyAlignment="1">
      <alignment vertical="center" wrapText="1"/>
    </xf>
    <xf numFmtId="4" fontId="3" fillId="4" borderId="12" xfId="0" applyNumberFormat="1" applyFont="1" applyFill="1" applyBorder="1" applyAlignment="1">
      <alignment horizontal="center" vertical="center"/>
    </xf>
    <xf numFmtId="4" fontId="0" fillId="4" borderId="12" xfId="0" applyNumberFormat="1" applyFill="1" applyBorder="1" applyAlignment="1">
      <alignment horizontal="center" vertical="center"/>
    </xf>
    <xf numFmtId="0" fontId="3" fillId="4" borderId="23" xfId="0" applyFont="1" applyFill="1" applyBorder="1" applyAlignment="1">
      <alignment vertical="center" wrapText="1"/>
    </xf>
    <xf numFmtId="4" fontId="3" fillId="4" borderId="23" xfId="0" applyNumberFormat="1" applyFont="1" applyFill="1" applyBorder="1" applyAlignment="1">
      <alignment horizontal="center" vertical="center"/>
    </xf>
    <xf numFmtId="4" fontId="0" fillId="4" borderId="23" xfId="0" applyNumberFormat="1" applyFill="1" applyBorder="1" applyAlignment="1">
      <alignment horizontal="center" vertical="center"/>
    </xf>
    <xf numFmtId="0" fontId="6" fillId="4" borderId="31" xfId="0" applyFont="1" applyFill="1" applyBorder="1" applyAlignment="1">
      <alignment vertical="center" wrapText="1"/>
    </xf>
    <xf numFmtId="4" fontId="6" fillId="4" borderId="32" xfId="0" applyNumberFormat="1" applyFont="1" applyFill="1" applyBorder="1" applyAlignment="1">
      <alignment horizontal="center" vertical="center"/>
    </xf>
    <xf numFmtId="4" fontId="0" fillId="4" borderId="33" xfId="0" applyNumberFormat="1" applyFill="1" applyBorder="1" applyAlignment="1">
      <alignment horizontal="center" vertical="center"/>
    </xf>
    <xf numFmtId="49" fontId="0" fillId="0" borderId="0" xfId="0" applyNumberFormat="1"/>
    <xf numFmtId="49" fontId="1" fillId="0" borderId="0" xfId="0" applyNumberFormat="1" applyFont="1" applyAlignment="1">
      <alignment horizontal="justify" vertical="center"/>
    </xf>
    <xf numFmtId="49" fontId="1" fillId="0" borderId="0" xfId="0" applyNumberFormat="1" applyFont="1" applyAlignment="1">
      <alignment vertical="center"/>
    </xf>
    <xf numFmtId="49" fontId="9" fillId="3" borderId="11" xfId="0" applyNumberFormat="1" applyFont="1" applyFill="1" applyBorder="1" applyAlignment="1">
      <alignment horizontal="center" vertical="center" wrapText="1"/>
    </xf>
    <xf numFmtId="0" fontId="3" fillId="5" borderId="12" xfId="0" applyFont="1" applyFill="1" applyBorder="1" applyAlignment="1">
      <alignment vertical="center" wrapText="1"/>
    </xf>
    <xf numFmtId="164" fontId="7" fillId="2" borderId="12" xfId="0" applyNumberFormat="1" applyFont="1" applyFill="1" applyBorder="1" applyAlignment="1">
      <alignment horizontal="center" vertical="center" wrapText="1"/>
    </xf>
    <xf numFmtId="0" fontId="3" fillId="0" borderId="12" xfId="0" applyFont="1" applyBorder="1" applyAlignment="1">
      <alignment vertical="center" wrapText="1"/>
    </xf>
    <xf numFmtId="0" fontId="7" fillId="2" borderId="12" xfId="0" applyFont="1" applyFill="1" applyBorder="1" applyAlignment="1">
      <alignment horizontal="left" vertical="top" wrapText="1"/>
    </xf>
    <xf numFmtId="0" fontId="3" fillId="5" borderId="14" xfId="0" applyFont="1" applyFill="1" applyBorder="1" applyAlignment="1">
      <alignment vertical="center" wrapText="1"/>
    </xf>
    <xf numFmtId="4" fontId="3" fillId="5" borderId="14" xfId="0" applyNumberFormat="1" applyFont="1" applyFill="1" applyBorder="1" applyAlignment="1">
      <alignment horizontal="center" vertical="center" wrapText="1"/>
    </xf>
    <xf numFmtId="4" fontId="3" fillId="5" borderId="30" xfId="0" applyNumberFormat="1" applyFont="1" applyFill="1" applyBorder="1" applyAlignment="1">
      <alignment horizontal="center" vertical="center" wrapText="1"/>
    </xf>
    <xf numFmtId="0" fontId="3" fillId="5" borderId="12" xfId="0" applyFont="1" applyFill="1" applyBorder="1" applyAlignment="1">
      <alignment vertical="center" wrapText="1"/>
    </xf>
    <xf numFmtId="0" fontId="3" fillId="0" borderId="23" xfId="0" applyFont="1" applyFill="1" applyBorder="1" applyAlignment="1">
      <alignment vertical="center" wrapText="1"/>
    </xf>
    <xf numFmtId="4" fontId="3" fillId="0" borderId="23" xfId="0" applyNumberFormat="1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vertical="center" wrapText="1"/>
    </xf>
    <xf numFmtId="4" fontId="3" fillId="0" borderId="12" xfId="0" applyNumberFormat="1" applyFont="1" applyFill="1" applyBorder="1" applyAlignment="1">
      <alignment horizontal="center" vertical="center" wrapText="1"/>
    </xf>
    <xf numFmtId="0" fontId="3" fillId="4" borderId="12" xfId="0" applyFont="1" applyFill="1" applyBorder="1" applyAlignment="1">
      <alignment wrapText="1"/>
    </xf>
    <xf numFmtId="0" fontId="3" fillId="4" borderId="38" xfId="0" applyFont="1" applyFill="1" applyBorder="1" applyAlignment="1">
      <alignment horizontal="center" vertical="center"/>
    </xf>
    <xf numFmtId="0" fontId="3" fillId="4" borderId="39" xfId="0" applyFont="1" applyFill="1" applyBorder="1" applyAlignment="1">
      <alignment horizontal="center" vertical="center"/>
    </xf>
    <xf numFmtId="0" fontId="3" fillId="4" borderId="21" xfId="0" applyFont="1" applyFill="1" applyBorder="1" applyAlignment="1">
      <alignment horizontal="center" vertical="center"/>
    </xf>
    <xf numFmtId="0" fontId="3" fillId="4" borderId="0" xfId="0" applyFont="1" applyFill="1" applyBorder="1" applyAlignment="1">
      <alignment horizontal="center" vertical="center"/>
    </xf>
    <xf numFmtId="0" fontId="3" fillId="4" borderId="22" xfId="0" applyFont="1" applyFill="1" applyBorder="1" applyAlignment="1">
      <alignment horizontal="center" vertical="center"/>
    </xf>
    <xf numFmtId="0" fontId="3" fillId="4" borderId="13" xfId="0" applyFont="1" applyFill="1" applyBorder="1" applyAlignment="1">
      <alignment horizontal="center" vertical="center"/>
    </xf>
    <xf numFmtId="49" fontId="3" fillId="0" borderId="26" xfId="0" applyNumberFormat="1" applyFont="1" applyBorder="1" applyAlignment="1">
      <alignment horizontal="center" vertical="center" wrapText="1"/>
    </xf>
    <xf numFmtId="49" fontId="3" fillId="0" borderId="29" xfId="0" applyNumberFormat="1" applyFont="1" applyBorder="1" applyAlignment="1">
      <alignment horizontal="center" vertical="center" wrapText="1"/>
    </xf>
    <xf numFmtId="0" fontId="3" fillId="0" borderId="12" xfId="0" applyFont="1" applyBorder="1" applyAlignment="1">
      <alignment vertical="center" wrapText="1"/>
    </xf>
    <xf numFmtId="0" fontId="3" fillId="0" borderId="14" xfId="0" applyFont="1" applyBorder="1" applyAlignment="1">
      <alignment vertical="center" wrapText="1"/>
    </xf>
    <xf numFmtId="49" fontId="3" fillId="5" borderId="28" xfId="0" applyNumberFormat="1" applyFont="1" applyFill="1" applyBorder="1" applyAlignment="1">
      <alignment horizontal="center" vertical="center" wrapText="1"/>
    </xf>
    <xf numFmtId="49" fontId="3" fillId="5" borderId="26" xfId="0" applyNumberFormat="1" applyFont="1" applyFill="1" applyBorder="1" applyAlignment="1">
      <alignment horizontal="center" vertical="center" wrapText="1"/>
    </xf>
    <xf numFmtId="49" fontId="3" fillId="5" borderId="27" xfId="0" applyNumberFormat="1" applyFont="1" applyFill="1" applyBorder="1" applyAlignment="1">
      <alignment horizontal="center" vertical="center" wrapText="1"/>
    </xf>
    <xf numFmtId="0" fontId="3" fillId="5" borderId="15" xfId="0" applyFont="1" applyFill="1" applyBorder="1" applyAlignment="1">
      <alignment vertical="center" wrapText="1"/>
    </xf>
    <xf numFmtId="0" fontId="3" fillId="5" borderId="12" xfId="0" applyFont="1" applyFill="1" applyBorder="1" applyAlignment="1">
      <alignment vertical="center" wrapText="1"/>
    </xf>
    <xf numFmtId="0" fontId="3" fillId="5" borderId="18" xfId="0" applyFont="1" applyFill="1" applyBorder="1" applyAlignment="1">
      <alignment vertical="center" wrapText="1"/>
    </xf>
    <xf numFmtId="49" fontId="3" fillId="0" borderId="24" xfId="0" applyNumberFormat="1" applyFont="1" applyBorder="1" applyAlignment="1">
      <alignment horizontal="center" vertical="center" wrapText="1"/>
    </xf>
    <xf numFmtId="0" fontId="3" fillId="0" borderId="23" xfId="0" applyFont="1" applyBorder="1" applyAlignment="1">
      <alignment vertical="center" wrapText="1"/>
    </xf>
    <xf numFmtId="49" fontId="3" fillId="0" borderId="27" xfId="0" applyNumberFormat="1" applyFont="1" applyBorder="1" applyAlignment="1">
      <alignment horizontal="center" vertical="center" wrapText="1"/>
    </xf>
    <xf numFmtId="0" fontId="3" fillId="0" borderId="18" xfId="0" applyFont="1" applyBorder="1" applyAlignment="1">
      <alignment vertical="center" wrapText="1"/>
    </xf>
    <xf numFmtId="0" fontId="3" fillId="5" borderId="15" xfId="0" applyFont="1" applyFill="1" applyBorder="1" applyAlignment="1">
      <alignment horizontal="left" vertical="center" wrapText="1"/>
    </xf>
    <xf numFmtId="0" fontId="3" fillId="5" borderId="12" xfId="0" applyFont="1" applyFill="1" applyBorder="1" applyAlignment="1">
      <alignment horizontal="left" vertical="center" wrapText="1"/>
    </xf>
    <xf numFmtId="0" fontId="3" fillId="5" borderId="18" xfId="0" applyFont="1" applyFill="1" applyBorder="1" applyAlignment="1">
      <alignment horizontal="left" vertical="center" wrapText="1"/>
    </xf>
    <xf numFmtId="49" fontId="3" fillId="3" borderId="26" xfId="0" applyNumberFormat="1" applyFont="1" applyFill="1" applyBorder="1" applyAlignment="1">
      <alignment horizontal="center" vertical="center" wrapText="1"/>
    </xf>
    <xf numFmtId="49" fontId="3" fillId="3" borderId="29" xfId="0" applyNumberFormat="1" applyFont="1" applyFill="1" applyBorder="1" applyAlignment="1">
      <alignment horizontal="center" vertical="center" wrapText="1"/>
    </xf>
    <xf numFmtId="0" fontId="3" fillId="3" borderId="12" xfId="0" applyFont="1" applyFill="1" applyBorder="1" applyAlignment="1">
      <alignment vertical="center" wrapText="1"/>
    </xf>
    <xf numFmtId="0" fontId="3" fillId="3" borderId="14" xfId="0" applyFont="1" applyFill="1" applyBorder="1" applyAlignment="1">
      <alignment vertical="center" wrapText="1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49" fontId="1" fillId="3" borderId="1" xfId="0" applyNumberFormat="1" applyFont="1" applyFill="1" applyBorder="1" applyAlignment="1">
      <alignment horizontal="center" vertical="center" wrapText="1"/>
    </xf>
    <xf numFmtId="49" fontId="1" fillId="3" borderId="2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3" borderId="8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0" fontId="1" fillId="3" borderId="9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1" fillId="3" borderId="10" xfId="0" applyFont="1" applyFill="1" applyBorder="1" applyAlignment="1">
      <alignment horizontal="center" vertical="center" wrapText="1"/>
    </xf>
    <xf numFmtId="0" fontId="1" fillId="3" borderId="7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 wrapText="1"/>
    </xf>
    <xf numFmtId="49" fontId="3" fillId="5" borderId="29" xfId="0" applyNumberFormat="1" applyFont="1" applyFill="1" applyBorder="1" applyAlignment="1">
      <alignment horizontal="center" vertical="center" wrapText="1"/>
    </xf>
    <xf numFmtId="0" fontId="3" fillId="5" borderId="14" xfId="0" applyFont="1" applyFill="1" applyBorder="1" applyAlignment="1">
      <alignment vertical="center" wrapText="1"/>
    </xf>
    <xf numFmtId="0" fontId="3" fillId="5" borderId="36" xfId="0" applyFont="1" applyFill="1" applyBorder="1" applyAlignment="1">
      <alignment vertical="center" wrapText="1"/>
    </xf>
    <xf numFmtId="0" fontId="3" fillId="5" borderId="20" xfId="0" applyFont="1" applyFill="1" applyBorder="1" applyAlignment="1">
      <alignment vertical="center" wrapText="1"/>
    </xf>
    <xf numFmtId="0" fontId="3" fillId="5" borderId="37" xfId="0" applyFont="1" applyFill="1" applyBorder="1" applyAlignment="1">
      <alignment vertical="center" wrapText="1"/>
    </xf>
    <xf numFmtId="49" fontId="3" fillId="0" borderId="24" xfId="0" applyNumberFormat="1" applyFont="1" applyFill="1" applyBorder="1" applyAlignment="1">
      <alignment horizontal="center" vertical="center" wrapText="1"/>
    </xf>
    <xf numFmtId="49" fontId="3" fillId="0" borderId="26" xfId="0" applyNumberFormat="1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vertical="center" wrapText="1"/>
    </xf>
    <xf numFmtId="0" fontId="3" fillId="0" borderId="12" xfId="0" applyFont="1" applyFill="1" applyBorder="1" applyAlignment="1">
      <alignment vertical="center" wrapText="1"/>
    </xf>
    <xf numFmtId="49" fontId="3" fillId="0" borderId="29" xfId="0" applyNumberFormat="1" applyFont="1" applyFill="1" applyBorder="1" applyAlignment="1">
      <alignment horizontal="center" vertical="center" wrapText="1"/>
    </xf>
    <xf numFmtId="49" fontId="3" fillId="0" borderId="34" xfId="0" applyNumberFormat="1" applyFont="1" applyFill="1" applyBorder="1" applyAlignment="1">
      <alignment horizontal="center" vertical="center" wrapText="1"/>
    </xf>
    <xf numFmtId="0" fontId="3" fillId="0" borderId="14" xfId="0" applyFont="1" applyBorder="1" applyAlignment="1">
      <alignment horizontal="left" vertical="center" wrapText="1"/>
    </xf>
    <xf numFmtId="0" fontId="3" fillId="0" borderId="35" xfId="0" applyFont="1" applyBorder="1" applyAlignment="1">
      <alignment horizontal="left" vertical="center" wrapText="1"/>
    </xf>
    <xf numFmtId="0" fontId="3" fillId="0" borderId="23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CEDFD"/>
      <color rgb="FFF8CAFE"/>
      <color rgb="FFF3C5F7"/>
      <color rgb="FF79F4F7"/>
      <color rgb="FFB7F1FB"/>
      <color rgb="FFD7FDF2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405"/>
  <sheetViews>
    <sheetView tabSelected="1" topLeftCell="A54" zoomScale="80" zoomScaleNormal="80" zoomScaleSheetLayoutView="80" workbookViewId="0">
      <selection activeCell="H69" sqref="H69"/>
    </sheetView>
  </sheetViews>
  <sheetFormatPr defaultRowHeight="15"/>
  <cols>
    <col min="1" max="1" width="9.140625" style="48"/>
    <col min="2" max="2" width="21" customWidth="1"/>
    <col min="3" max="3" width="31.5703125" customWidth="1"/>
    <col min="4" max="4" width="28.7109375" customWidth="1"/>
    <col min="5" max="5" width="16.28515625" style="5" customWidth="1"/>
    <col min="6" max="6" width="15.5703125" style="5" customWidth="1"/>
    <col min="7" max="12" width="18.85546875" style="5" customWidth="1"/>
    <col min="13" max="13" width="15.5703125" customWidth="1"/>
  </cols>
  <sheetData>
    <row r="1" spans="1:13" ht="26.25" customHeight="1">
      <c r="H1" s="92" t="s">
        <v>0</v>
      </c>
      <c r="I1" s="92"/>
      <c r="J1" s="92"/>
      <c r="K1" s="92"/>
      <c r="L1" s="92"/>
      <c r="M1" s="92"/>
    </row>
    <row r="2" spans="1:13" ht="55.5" customHeight="1">
      <c r="B2" s="2"/>
      <c r="C2" s="2"/>
      <c r="D2" s="2"/>
      <c r="E2" s="7"/>
      <c r="F2" s="7"/>
      <c r="G2" s="7"/>
      <c r="H2" s="93" t="s">
        <v>1</v>
      </c>
      <c r="I2" s="93"/>
      <c r="J2" s="93"/>
      <c r="K2" s="93"/>
      <c r="L2" s="93"/>
      <c r="M2" s="93"/>
    </row>
    <row r="3" spans="1:13" ht="18.75">
      <c r="A3" s="49"/>
    </row>
    <row r="4" spans="1:13" ht="18.75">
      <c r="A4" s="49"/>
    </row>
    <row r="5" spans="1:13" ht="18.75">
      <c r="A5" s="94" t="s">
        <v>2</v>
      </c>
      <c r="B5" s="94"/>
      <c r="C5" s="94"/>
      <c r="D5" s="94"/>
      <c r="E5" s="94"/>
      <c r="F5" s="94"/>
      <c r="G5" s="94"/>
      <c r="H5" s="94"/>
      <c r="I5" s="94"/>
      <c r="J5" s="94"/>
      <c r="K5" s="94"/>
      <c r="L5" s="94"/>
      <c r="M5" s="94"/>
    </row>
    <row r="6" spans="1:13" ht="18.75">
      <c r="A6" s="94" t="s">
        <v>3</v>
      </c>
      <c r="B6" s="94"/>
      <c r="C6" s="94"/>
      <c r="D6" s="94"/>
      <c r="E6" s="94"/>
      <c r="F6" s="94"/>
      <c r="G6" s="94"/>
      <c r="H6" s="94"/>
      <c r="I6" s="94"/>
      <c r="J6" s="94"/>
      <c r="K6" s="94"/>
      <c r="L6" s="94"/>
      <c r="M6" s="94"/>
    </row>
    <row r="7" spans="1:13" ht="18.75">
      <c r="A7" s="50"/>
    </row>
    <row r="8" spans="1:13" ht="21.75" customHeight="1" thickBot="1">
      <c r="M8" s="1" t="s">
        <v>4</v>
      </c>
    </row>
    <row r="9" spans="1:13" ht="89.25" customHeight="1" thickBot="1">
      <c r="A9" s="95" t="s">
        <v>5</v>
      </c>
      <c r="B9" s="97" t="s">
        <v>6</v>
      </c>
      <c r="C9" s="97" t="s">
        <v>7</v>
      </c>
      <c r="D9" s="97" t="s">
        <v>8</v>
      </c>
      <c r="E9" s="99" t="s">
        <v>9</v>
      </c>
      <c r="F9" s="100"/>
      <c r="G9" s="103" t="s">
        <v>10</v>
      </c>
      <c r="H9" s="104"/>
      <c r="I9" s="104"/>
      <c r="J9" s="105"/>
      <c r="K9" s="99" t="s">
        <v>11</v>
      </c>
      <c r="L9" s="100"/>
      <c r="M9" s="97" t="s">
        <v>12</v>
      </c>
    </row>
    <row r="10" spans="1:13" ht="30" customHeight="1" thickBot="1">
      <c r="A10" s="96"/>
      <c r="B10" s="98"/>
      <c r="C10" s="98"/>
      <c r="D10" s="98"/>
      <c r="E10" s="101"/>
      <c r="F10" s="102"/>
      <c r="G10" s="103" t="s">
        <v>13</v>
      </c>
      <c r="H10" s="105"/>
      <c r="I10" s="103" t="s">
        <v>14</v>
      </c>
      <c r="J10" s="105"/>
      <c r="K10" s="101"/>
      <c r="L10" s="102"/>
      <c r="M10" s="98"/>
    </row>
    <row r="11" spans="1:13" ht="27" customHeight="1" thickBot="1">
      <c r="A11" s="96"/>
      <c r="B11" s="98"/>
      <c r="C11" s="98"/>
      <c r="D11" s="98"/>
      <c r="E11" s="27" t="s">
        <v>15</v>
      </c>
      <c r="F11" s="27" t="s">
        <v>16</v>
      </c>
      <c r="G11" s="27" t="s">
        <v>15</v>
      </c>
      <c r="H11" s="27" t="s">
        <v>16</v>
      </c>
      <c r="I11" s="27" t="s">
        <v>15</v>
      </c>
      <c r="J11" s="27" t="s">
        <v>16</v>
      </c>
      <c r="K11" s="27" t="s">
        <v>17</v>
      </c>
      <c r="L11" s="27" t="s">
        <v>18</v>
      </c>
      <c r="M11" s="98"/>
    </row>
    <row r="12" spans="1:13" s="29" customFormat="1" ht="28.5" customHeight="1" thickBot="1">
      <c r="A12" s="51">
        <v>1</v>
      </c>
      <c r="B12" s="28">
        <v>2</v>
      </c>
      <c r="C12" s="28">
        <v>3</v>
      </c>
      <c r="D12" s="28">
        <v>4</v>
      </c>
      <c r="E12" s="28">
        <v>5</v>
      </c>
      <c r="F12" s="28">
        <v>6</v>
      </c>
      <c r="G12" s="28">
        <v>7</v>
      </c>
      <c r="H12" s="28">
        <v>8</v>
      </c>
      <c r="I12" s="28">
        <v>9</v>
      </c>
      <c r="J12" s="28">
        <v>10</v>
      </c>
      <c r="K12" s="28">
        <v>11</v>
      </c>
      <c r="L12" s="28">
        <v>12</v>
      </c>
      <c r="M12" s="28">
        <v>13</v>
      </c>
    </row>
    <row r="13" spans="1:13" ht="29.25" customHeight="1">
      <c r="A13" s="75">
        <v>1</v>
      </c>
      <c r="B13" s="78" t="s">
        <v>37</v>
      </c>
      <c r="C13" s="78" t="s">
        <v>27</v>
      </c>
      <c r="D13" s="33" t="s">
        <v>19</v>
      </c>
      <c r="E13" s="18">
        <f>E15+E16+E17+E18+E19</f>
        <v>87154117.999999985</v>
      </c>
      <c r="F13" s="18">
        <f t="shared" ref="F13:L13" si="0">F15+F16+F17+F18+F19</f>
        <v>87134777.269999996</v>
      </c>
      <c r="G13" s="18">
        <f t="shared" si="0"/>
        <v>45329771.789999999</v>
      </c>
      <c r="H13" s="18">
        <f t="shared" si="0"/>
        <v>41712029.609999999</v>
      </c>
      <c r="I13" s="18">
        <f t="shared" si="0"/>
        <v>110044463.27999999</v>
      </c>
      <c r="J13" s="18">
        <f t="shared" si="0"/>
        <v>109929496.60000001</v>
      </c>
      <c r="K13" s="18">
        <f t="shared" si="0"/>
        <v>84180424.670000002</v>
      </c>
      <c r="L13" s="18">
        <f t="shared" si="0"/>
        <v>82798775.670000002</v>
      </c>
      <c r="M13" s="19"/>
    </row>
    <row r="14" spans="1:13" ht="29.25" customHeight="1">
      <c r="A14" s="76"/>
      <c r="B14" s="79"/>
      <c r="C14" s="79"/>
      <c r="D14" s="24" t="s">
        <v>20</v>
      </c>
      <c r="E14" s="20"/>
      <c r="F14" s="20"/>
      <c r="G14" s="20"/>
      <c r="H14" s="20"/>
      <c r="I14" s="20"/>
      <c r="J14" s="20"/>
      <c r="K14" s="20"/>
      <c r="L14" s="20"/>
      <c r="M14" s="21"/>
    </row>
    <row r="15" spans="1:13" ht="29.25" customHeight="1">
      <c r="A15" s="76"/>
      <c r="B15" s="79"/>
      <c r="C15" s="79"/>
      <c r="D15" s="24" t="s">
        <v>21</v>
      </c>
      <c r="E15" s="20">
        <f>E22+E28+E35+E41</f>
        <v>2380648.69</v>
      </c>
      <c r="F15" s="20">
        <f t="shared" ref="F15:L15" si="1">F22+F28+F35+F41</f>
        <v>2380648.69</v>
      </c>
      <c r="G15" s="20">
        <f t="shared" si="1"/>
        <v>482296.64</v>
      </c>
      <c r="H15" s="20">
        <f t="shared" si="1"/>
        <v>482296.64</v>
      </c>
      <c r="I15" s="20">
        <f t="shared" si="1"/>
        <v>771123.12</v>
      </c>
      <c r="J15" s="20">
        <f t="shared" si="1"/>
        <v>771123.12</v>
      </c>
      <c r="K15" s="20">
        <f t="shared" si="1"/>
        <v>1269795.8799999999</v>
      </c>
      <c r="L15" s="20">
        <f t="shared" si="1"/>
        <v>288826.48</v>
      </c>
      <c r="M15" s="21"/>
    </row>
    <row r="16" spans="1:13" ht="29.25" customHeight="1">
      <c r="A16" s="76"/>
      <c r="B16" s="79"/>
      <c r="C16" s="79"/>
      <c r="D16" s="56" t="s">
        <v>22</v>
      </c>
      <c r="E16" s="57">
        <f>E23+E29+E36+E42</f>
        <v>1253751.31</v>
      </c>
      <c r="F16" s="57">
        <f t="shared" ref="F16:L16" si="2">F23+F29+F36+F42</f>
        <v>1253751.31</v>
      </c>
      <c r="G16" s="57">
        <f t="shared" si="2"/>
        <v>4168779.36</v>
      </c>
      <c r="H16" s="57">
        <f t="shared" si="2"/>
        <v>702024.39999999991</v>
      </c>
      <c r="I16" s="57">
        <f t="shared" si="2"/>
        <v>15492046.879999999</v>
      </c>
      <c r="J16" s="57">
        <f t="shared" si="2"/>
        <v>15443634.310000001</v>
      </c>
      <c r="K16" s="57">
        <f t="shared" si="2"/>
        <v>978753.12</v>
      </c>
      <c r="L16" s="57">
        <f t="shared" si="2"/>
        <v>578073.52</v>
      </c>
      <c r="M16" s="58"/>
    </row>
    <row r="17" spans="1:13" ht="29.25" customHeight="1">
      <c r="A17" s="76"/>
      <c r="B17" s="79"/>
      <c r="C17" s="108"/>
      <c r="D17" s="52" t="s">
        <v>23</v>
      </c>
      <c r="E17" s="20">
        <f>E24+E30+E37+E43</f>
        <v>83082967.999999985</v>
      </c>
      <c r="F17" s="20">
        <f t="shared" ref="F17:L17" si="3">F24+F30+F37+F43</f>
        <v>83063627.269999996</v>
      </c>
      <c r="G17" s="20">
        <f t="shared" si="3"/>
        <v>40353061.609999999</v>
      </c>
      <c r="H17" s="20">
        <f t="shared" si="3"/>
        <v>40352798.57</v>
      </c>
      <c r="I17" s="20">
        <f t="shared" si="3"/>
        <v>93019307.039999992</v>
      </c>
      <c r="J17" s="20">
        <f t="shared" si="3"/>
        <v>92952752.930000007</v>
      </c>
      <c r="K17" s="20">
        <f t="shared" si="3"/>
        <v>81655375.670000002</v>
      </c>
      <c r="L17" s="20">
        <f t="shared" si="3"/>
        <v>81655375.670000002</v>
      </c>
      <c r="M17" s="20"/>
    </row>
    <row r="18" spans="1:13" ht="29.25" customHeight="1">
      <c r="A18" s="106"/>
      <c r="B18" s="107"/>
      <c r="C18" s="109"/>
      <c r="D18" s="52" t="s">
        <v>24</v>
      </c>
      <c r="E18" s="20">
        <f>E25+E31+E38+E44</f>
        <v>436750</v>
      </c>
      <c r="F18" s="20">
        <f t="shared" ref="F18:L18" si="4">F25+F31+F38+F44</f>
        <v>436750</v>
      </c>
      <c r="G18" s="20">
        <f t="shared" si="4"/>
        <v>174910</v>
      </c>
      <c r="H18" s="20">
        <f t="shared" si="4"/>
        <v>174910</v>
      </c>
      <c r="I18" s="20">
        <f t="shared" si="4"/>
        <v>439100</v>
      </c>
      <c r="J18" s="20">
        <f t="shared" si="4"/>
        <v>439100</v>
      </c>
      <c r="K18" s="20">
        <f t="shared" si="4"/>
        <v>276500</v>
      </c>
      <c r="L18" s="20">
        <f t="shared" si="4"/>
        <v>276500</v>
      </c>
      <c r="M18" s="20"/>
    </row>
    <row r="19" spans="1:13" ht="32.25" customHeight="1" thickBot="1">
      <c r="A19" s="77"/>
      <c r="B19" s="80"/>
      <c r="C19" s="110"/>
      <c r="D19" s="59" t="s">
        <v>115</v>
      </c>
      <c r="E19" s="20">
        <f>E32</f>
        <v>0</v>
      </c>
      <c r="F19" s="20">
        <f t="shared" ref="F19:L19" si="5">F32</f>
        <v>0</v>
      </c>
      <c r="G19" s="20">
        <f t="shared" si="5"/>
        <v>150724.18</v>
      </c>
      <c r="H19" s="20">
        <f t="shared" si="5"/>
        <v>0</v>
      </c>
      <c r="I19" s="20">
        <f t="shared" si="5"/>
        <v>322886.24</v>
      </c>
      <c r="J19" s="20">
        <f t="shared" si="5"/>
        <v>322886.24</v>
      </c>
      <c r="K19" s="20">
        <f t="shared" si="5"/>
        <v>0</v>
      </c>
      <c r="L19" s="20">
        <f t="shared" si="5"/>
        <v>0</v>
      </c>
      <c r="M19" s="20"/>
    </row>
    <row r="20" spans="1:13" ht="29.25" customHeight="1">
      <c r="A20" s="111" t="s">
        <v>76</v>
      </c>
      <c r="B20" s="82" t="s">
        <v>25</v>
      </c>
      <c r="C20" s="82" t="s">
        <v>28</v>
      </c>
      <c r="D20" s="54" t="s">
        <v>19</v>
      </c>
      <c r="E20" s="31">
        <f>E22+E23+E24+E25</f>
        <v>18952219</v>
      </c>
      <c r="F20" s="31">
        <f t="shared" ref="F20:L20" si="6">F22+F23+F24+F25</f>
        <v>18952219</v>
      </c>
      <c r="G20" s="31">
        <f t="shared" si="6"/>
        <v>8191061.1600000001</v>
      </c>
      <c r="H20" s="31">
        <f t="shared" si="6"/>
        <v>8191061.1600000001</v>
      </c>
      <c r="I20" s="31">
        <f t="shared" si="6"/>
        <v>21534168</v>
      </c>
      <c r="J20" s="31">
        <f t="shared" si="6"/>
        <v>21534168</v>
      </c>
      <c r="K20" s="31">
        <f t="shared" si="6"/>
        <v>19440000</v>
      </c>
      <c r="L20" s="31">
        <f t="shared" si="6"/>
        <v>19440000</v>
      </c>
      <c r="M20" s="32"/>
    </row>
    <row r="21" spans="1:13" ht="29.25" customHeight="1">
      <c r="A21" s="112"/>
      <c r="B21" s="73"/>
      <c r="C21" s="73"/>
      <c r="D21" s="25" t="s">
        <v>20</v>
      </c>
      <c r="E21" s="8"/>
      <c r="F21" s="8"/>
      <c r="G21" s="8"/>
      <c r="H21" s="8"/>
      <c r="I21" s="8"/>
      <c r="J21" s="8"/>
      <c r="K21" s="8"/>
      <c r="L21" s="8"/>
      <c r="M21" s="11"/>
    </row>
    <row r="22" spans="1:13" ht="29.25" customHeight="1">
      <c r="A22" s="112"/>
      <c r="B22" s="73"/>
      <c r="C22" s="73"/>
      <c r="D22" s="25" t="s">
        <v>21</v>
      </c>
      <c r="E22" s="53">
        <v>130650</v>
      </c>
      <c r="F22" s="53">
        <v>130650</v>
      </c>
      <c r="G22" s="53">
        <v>0</v>
      </c>
      <c r="H22" s="53">
        <v>0</v>
      </c>
      <c r="I22" s="53">
        <v>288826.48</v>
      </c>
      <c r="J22" s="53">
        <v>288826.48</v>
      </c>
      <c r="K22" s="53">
        <v>288826.48</v>
      </c>
      <c r="L22" s="53">
        <v>288826.48</v>
      </c>
      <c r="M22" s="11"/>
    </row>
    <row r="23" spans="1:13" ht="34.5" customHeight="1">
      <c r="A23" s="112"/>
      <c r="B23" s="73"/>
      <c r="C23" s="73"/>
      <c r="D23" s="25" t="s">
        <v>22</v>
      </c>
      <c r="E23" s="53">
        <v>465250</v>
      </c>
      <c r="F23" s="53">
        <v>465250</v>
      </c>
      <c r="G23" s="53">
        <v>0</v>
      </c>
      <c r="H23" s="53">
        <v>0</v>
      </c>
      <c r="I23" s="53">
        <v>943493.52</v>
      </c>
      <c r="J23" s="53">
        <v>943493.52</v>
      </c>
      <c r="K23" s="53">
        <v>539273.52</v>
      </c>
      <c r="L23" s="53">
        <v>539273.52</v>
      </c>
      <c r="M23" s="11"/>
    </row>
    <row r="24" spans="1:13" ht="29.25" customHeight="1">
      <c r="A24" s="112"/>
      <c r="B24" s="73"/>
      <c r="C24" s="73"/>
      <c r="D24" s="25" t="s">
        <v>26</v>
      </c>
      <c r="E24" s="53">
        <v>18311069</v>
      </c>
      <c r="F24" s="53">
        <v>18311069</v>
      </c>
      <c r="G24" s="53">
        <v>8191061.1600000001</v>
      </c>
      <c r="H24" s="53">
        <v>8191061.1600000001</v>
      </c>
      <c r="I24" s="53">
        <v>20298848</v>
      </c>
      <c r="J24" s="53">
        <v>20298848</v>
      </c>
      <c r="K24" s="53">
        <v>18608900</v>
      </c>
      <c r="L24" s="53">
        <v>18608900</v>
      </c>
      <c r="M24" s="11"/>
    </row>
    <row r="25" spans="1:13" ht="29.25" customHeight="1">
      <c r="A25" s="112"/>
      <c r="B25" s="73"/>
      <c r="C25" s="73"/>
      <c r="D25" s="25" t="s">
        <v>24</v>
      </c>
      <c r="E25" s="53">
        <v>45250</v>
      </c>
      <c r="F25" s="53">
        <v>45250</v>
      </c>
      <c r="G25" s="53">
        <v>0</v>
      </c>
      <c r="H25" s="53">
        <v>0</v>
      </c>
      <c r="I25" s="53">
        <v>3000</v>
      </c>
      <c r="J25" s="53">
        <v>3000</v>
      </c>
      <c r="K25" s="53">
        <v>3000</v>
      </c>
      <c r="L25" s="53">
        <v>3000</v>
      </c>
      <c r="M25" s="11"/>
    </row>
    <row r="26" spans="1:13" ht="29.25" customHeight="1">
      <c r="A26" s="115" t="s">
        <v>77</v>
      </c>
      <c r="B26" s="117" t="s">
        <v>30</v>
      </c>
      <c r="C26" s="117" t="s">
        <v>29</v>
      </c>
      <c r="D26" s="25" t="s">
        <v>19</v>
      </c>
      <c r="E26" s="8">
        <f>E28+E29+E30+E31+E32</f>
        <v>59236321.729999997</v>
      </c>
      <c r="F26" s="8">
        <f t="shared" ref="F26:L26" si="7">F28+F29+F30+F31+F32</f>
        <v>59236321.729999997</v>
      </c>
      <c r="G26" s="8">
        <f t="shared" si="7"/>
        <v>33010583.270000003</v>
      </c>
      <c r="H26" s="8">
        <f t="shared" si="7"/>
        <v>29394375.09</v>
      </c>
      <c r="I26" s="8">
        <f t="shared" si="7"/>
        <v>77938086.649999991</v>
      </c>
      <c r="J26" s="8">
        <f t="shared" si="7"/>
        <v>77936668.950000003</v>
      </c>
      <c r="K26" s="8">
        <f t="shared" si="7"/>
        <v>55049325</v>
      </c>
      <c r="L26" s="8">
        <f t="shared" si="7"/>
        <v>53667676</v>
      </c>
      <c r="M26" s="11"/>
    </row>
    <row r="27" spans="1:13" ht="29.25" customHeight="1">
      <c r="A27" s="116"/>
      <c r="B27" s="118"/>
      <c r="C27" s="118"/>
      <c r="D27" s="25" t="s">
        <v>20</v>
      </c>
      <c r="E27" s="8"/>
      <c r="F27" s="8"/>
      <c r="G27" s="8"/>
      <c r="H27" s="8"/>
      <c r="I27" s="8"/>
      <c r="J27" s="8"/>
      <c r="K27" s="8"/>
      <c r="L27" s="8"/>
      <c r="M27" s="11"/>
    </row>
    <row r="28" spans="1:13" ht="29.25" customHeight="1">
      <c r="A28" s="116"/>
      <c r="B28" s="118"/>
      <c r="C28" s="118"/>
      <c r="D28" s="25" t="s">
        <v>21</v>
      </c>
      <c r="E28" s="53">
        <v>2249998.69</v>
      </c>
      <c r="F28" s="53">
        <v>2249998.69</v>
      </c>
      <c r="G28" s="53">
        <v>482296.64</v>
      </c>
      <c r="H28" s="53">
        <v>482296.64</v>
      </c>
      <c r="I28" s="53">
        <v>482296.64</v>
      </c>
      <c r="J28" s="53">
        <v>482296.64</v>
      </c>
      <c r="K28" s="53">
        <v>980969.4</v>
      </c>
      <c r="L28" s="53">
        <v>0</v>
      </c>
      <c r="M28" s="11"/>
    </row>
    <row r="29" spans="1:13" ht="29.25" customHeight="1">
      <c r="A29" s="116"/>
      <c r="B29" s="118"/>
      <c r="C29" s="118"/>
      <c r="D29" s="25" t="s">
        <v>22</v>
      </c>
      <c r="E29" s="53">
        <v>750001.31</v>
      </c>
      <c r="F29" s="53">
        <v>750001.31</v>
      </c>
      <c r="G29" s="53">
        <v>4151479.36</v>
      </c>
      <c r="H29" s="53">
        <v>685995.35999999987</v>
      </c>
      <c r="I29" s="53">
        <v>14356067.359999999</v>
      </c>
      <c r="J29" s="53">
        <v>14356067.359999999</v>
      </c>
      <c r="K29" s="53">
        <v>400679.6</v>
      </c>
      <c r="L29" s="53">
        <v>0</v>
      </c>
      <c r="M29" s="11"/>
    </row>
    <row r="30" spans="1:13" ht="29.25" customHeight="1">
      <c r="A30" s="116"/>
      <c r="B30" s="118"/>
      <c r="C30" s="118"/>
      <c r="D30" s="25" t="s">
        <v>23</v>
      </c>
      <c r="E30" s="53">
        <v>55844821.729999997</v>
      </c>
      <c r="F30" s="53">
        <v>55844821.729999997</v>
      </c>
      <c r="G30" s="53">
        <v>28051173.090000004</v>
      </c>
      <c r="H30" s="53">
        <v>28051173.09</v>
      </c>
      <c r="I30" s="53">
        <v>62340736.409999996</v>
      </c>
      <c r="J30" s="53">
        <v>62339318.710000001</v>
      </c>
      <c r="K30" s="53">
        <v>53394176</v>
      </c>
      <c r="L30" s="53">
        <v>53394176</v>
      </c>
      <c r="M30" s="11"/>
    </row>
    <row r="31" spans="1:13" ht="29.25" customHeight="1">
      <c r="A31" s="116"/>
      <c r="B31" s="118"/>
      <c r="C31" s="118"/>
      <c r="D31" s="25" t="s">
        <v>24</v>
      </c>
      <c r="E31" s="53">
        <v>391500</v>
      </c>
      <c r="F31" s="53">
        <v>391500</v>
      </c>
      <c r="G31" s="53">
        <v>174910</v>
      </c>
      <c r="H31" s="53">
        <v>174910</v>
      </c>
      <c r="I31" s="53">
        <v>436100</v>
      </c>
      <c r="J31" s="53">
        <v>436100</v>
      </c>
      <c r="K31" s="53">
        <v>273500</v>
      </c>
      <c r="L31" s="53">
        <v>273500</v>
      </c>
      <c r="M31" s="11"/>
    </row>
    <row r="32" spans="1:13" ht="33" customHeight="1">
      <c r="A32" s="111"/>
      <c r="B32" s="119"/>
      <c r="C32" s="119"/>
      <c r="D32" s="55" t="s">
        <v>115</v>
      </c>
      <c r="E32" s="53">
        <v>0</v>
      </c>
      <c r="F32" s="53">
        <v>0</v>
      </c>
      <c r="G32" s="53">
        <v>150724.18</v>
      </c>
      <c r="H32" s="53">
        <v>0</v>
      </c>
      <c r="I32" s="53">
        <v>322886.24</v>
      </c>
      <c r="J32" s="53">
        <v>322886.24</v>
      </c>
      <c r="K32" s="53">
        <v>0</v>
      </c>
      <c r="L32" s="53">
        <v>0</v>
      </c>
      <c r="M32" s="11"/>
    </row>
    <row r="33" spans="1:13" ht="29.25" customHeight="1">
      <c r="A33" s="71" t="s">
        <v>78</v>
      </c>
      <c r="B33" s="73" t="s">
        <v>32</v>
      </c>
      <c r="C33" s="73" t="s">
        <v>31</v>
      </c>
      <c r="D33" s="25" t="s">
        <v>19</v>
      </c>
      <c r="E33" s="8">
        <f>E35+E36+E37+E38</f>
        <v>1306182.32</v>
      </c>
      <c r="F33" s="8">
        <f t="shared" ref="F33:L33" si="8">F35+F36+F37+F38</f>
        <v>1291419.6399999999</v>
      </c>
      <c r="G33" s="8">
        <f t="shared" si="8"/>
        <v>654175.61</v>
      </c>
      <c r="H33" s="8">
        <f t="shared" si="8"/>
        <v>652775.84000000008</v>
      </c>
      <c r="I33" s="8">
        <f t="shared" si="8"/>
        <v>1578646.7</v>
      </c>
      <c r="J33" s="8">
        <f t="shared" si="8"/>
        <v>1552465.7</v>
      </c>
      <c r="K33" s="8">
        <f t="shared" si="8"/>
        <v>1445246</v>
      </c>
      <c r="L33" s="8">
        <f t="shared" si="8"/>
        <v>1445246</v>
      </c>
      <c r="M33" s="11"/>
    </row>
    <row r="34" spans="1:13" ht="29.25" customHeight="1">
      <c r="A34" s="71"/>
      <c r="B34" s="73"/>
      <c r="C34" s="73"/>
      <c r="D34" s="25" t="s">
        <v>20</v>
      </c>
      <c r="E34" s="8"/>
      <c r="F34" s="8"/>
      <c r="G34" s="8"/>
      <c r="H34" s="8"/>
      <c r="I34" s="8"/>
      <c r="J34" s="8"/>
      <c r="K34" s="8"/>
      <c r="L34" s="8"/>
      <c r="M34" s="11"/>
    </row>
    <row r="35" spans="1:13" ht="29.25" customHeight="1">
      <c r="A35" s="71"/>
      <c r="B35" s="73"/>
      <c r="C35" s="73"/>
      <c r="D35" s="25" t="s">
        <v>21</v>
      </c>
      <c r="E35" s="8">
        <v>0</v>
      </c>
      <c r="F35" s="8">
        <v>0</v>
      </c>
      <c r="G35" s="8">
        <v>0</v>
      </c>
      <c r="H35" s="8">
        <v>0</v>
      </c>
      <c r="I35" s="8">
        <v>0</v>
      </c>
      <c r="J35" s="8">
        <v>0</v>
      </c>
      <c r="K35" s="8">
        <v>0</v>
      </c>
      <c r="L35" s="8">
        <v>0</v>
      </c>
      <c r="M35" s="11"/>
    </row>
    <row r="36" spans="1:13" ht="29.25" customHeight="1">
      <c r="A36" s="71"/>
      <c r="B36" s="73"/>
      <c r="C36" s="73"/>
      <c r="D36" s="25" t="s">
        <v>22</v>
      </c>
      <c r="E36" s="53">
        <v>38500</v>
      </c>
      <c r="F36" s="53">
        <v>38500</v>
      </c>
      <c r="G36" s="53">
        <v>17300</v>
      </c>
      <c r="H36" s="53">
        <v>16029.04</v>
      </c>
      <c r="I36" s="53">
        <v>53566</v>
      </c>
      <c r="J36" s="53">
        <v>51940.13</v>
      </c>
      <c r="K36" s="53">
        <v>38800</v>
      </c>
      <c r="L36" s="53">
        <v>38800</v>
      </c>
      <c r="M36" s="11"/>
    </row>
    <row r="37" spans="1:13" ht="29.25" customHeight="1">
      <c r="A37" s="71"/>
      <c r="B37" s="73"/>
      <c r="C37" s="73"/>
      <c r="D37" s="25" t="s">
        <v>23</v>
      </c>
      <c r="E37" s="53">
        <v>1267682.32</v>
      </c>
      <c r="F37" s="53">
        <v>1252919.6399999999</v>
      </c>
      <c r="G37" s="53">
        <v>636875.61</v>
      </c>
      <c r="H37" s="53">
        <v>636746.80000000005</v>
      </c>
      <c r="I37" s="53">
        <v>1525080.7</v>
      </c>
      <c r="J37" s="53">
        <v>1500525.57</v>
      </c>
      <c r="K37" s="53">
        <v>1406446</v>
      </c>
      <c r="L37" s="53">
        <v>1406446</v>
      </c>
      <c r="M37" s="11"/>
    </row>
    <row r="38" spans="1:13" ht="29.25" customHeight="1">
      <c r="A38" s="71"/>
      <c r="B38" s="73"/>
      <c r="C38" s="73"/>
      <c r="D38" s="25" t="s">
        <v>24</v>
      </c>
      <c r="E38" s="8">
        <v>0</v>
      </c>
      <c r="F38" s="8">
        <v>0</v>
      </c>
      <c r="G38" s="8">
        <v>0</v>
      </c>
      <c r="H38" s="8">
        <v>0</v>
      </c>
      <c r="I38" s="8">
        <v>0</v>
      </c>
      <c r="J38" s="8">
        <v>0</v>
      </c>
      <c r="K38" s="8">
        <v>0</v>
      </c>
      <c r="L38" s="8">
        <v>0</v>
      </c>
      <c r="M38" s="11"/>
    </row>
    <row r="39" spans="1:13" ht="29.25" customHeight="1">
      <c r="A39" s="71" t="s">
        <v>79</v>
      </c>
      <c r="B39" s="73" t="s">
        <v>33</v>
      </c>
      <c r="C39" s="73" t="s">
        <v>34</v>
      </c>
      <c r="D39" s="25" t="s">
        <v>19</v>
      </c>
      <c r="E39" s="8">
        <f>E41+E42+E43+E44</f>
        <v>7659394.9500000002</v>
      </c>
      <c r="F39" s="8">
        <f t="shared" ref="F39:L39" si="9">F41+F42+F43+F44</f>
        <v>7654816.9000000004</v>
      </c>
      <c r="G39" s="8">
        <f t="shared" si="9"/>
        <v>3473951.75</v>
      </c>
      <c r="H39" s="8">
        <f t="shared" si="9"/>
        <v>3473817.52</v>
      </c>
      <c r="I39" s="8">
        <f t="shared" si="9"/>
        <v>8993561.9299999997</v>
      </c>
      <c r="J39" s="8">
        <f t="shared" si="9"/>
        <v>8906193.9500000011</v>
      </c>
      <c r="K39" s="8">
        <f t="shared" si="9"/>
        <v>8245853.6699999999</v>
      </c>
      <c r="L39" s="8">
        <f t="shared" si="9"/>
        <v>8245853.6699999999</v>
      </c>
      <c r="M39" s="11"/>
    </row>
    <row r="40" spans="1:13" ht="29.25" customHeight="1">
      <c r="A40" s="71"/>
      <c r="B40" s="73"/>
      <c r="C40" s="73"/>
      <c r="D40" s="25" t="s">
        <v>20</v>
      </c>
      <c r="E40" s="8"/>
      <c r="F40" s="8"/>
      <c r="G40" s="8"/>
      <c r="H40" s="8"/>
      <c r="I40" s="8"/>
      <c r="J40" s="8"/>
      <c r="K40" s="8"/>
      <c r="L40" s="8"/>
      <c r="M40" s="11"/>
    </row>
    <row r="41" spans="1:13" ht="29.25" customHeight="1">
      <c r="A41" s="71"/>
      <c r="B41" s="73"/>
      <c r="C41" s="73"/>
      <c r="D41" s="25" t="s">
        <v>21</v>
      </c>
      <c r="E41" s="8">
        <v>0</v>
      </c>
      <c r="F41" s="8">
        <v>0</v>
      </c>
      <c r="G41" s="8">
        <v>0</v>
      </c>
      <c r="H41" s="8">
        <v>0</v>
      </c>
      <c r="I41" s="8">
        <v>0</v>
      </c>
      <c r="J41" s="8">
        <v>0</v>
      </c>
      <c r="K41" s="8">
        <v>0</v>
      </c>
      <c r="L41" s="8">
        <v>0</v>
      </c>
      <c r="M41" s="11"/>
    </row>
    <row r="42" spans="1:13" ht="29.25" customHeight="1">
      <c r="A42" s="71"/>
      <c r="B42" s="73"/>
      <c r="C42" s="73"/>
      <c r="D42" s="25" t="s">
        <v>22</v>
      </c>
      <c r="E42" s="53">
        <v>0</v>
      </c>
      <c r="F42" s="53">
        <v>0</v>
      </c>
      <c r="G42" s="53">
        <v>0</v>
      </c>
      <c r="H42" s="53">
        <v>0</v>
      </c>
      <c r="I42" s="53">
        <v>138920</v>
      </c>
      <c r="J42" s="53">
        <v>92133.3</v>
      </c>
      <c r="K42" s="53">
        <v>0</v>
      </c>
      <c r="L42" s="53">
        <v>0</v>
      </c>
      <c r="M42" s="11"/>
    </row>
    <row r="43" spans="1:13" ht="29.25" customHeight="1">
      <c r="A43" s="71"/>
      <c r="B43" s="73"/>
      <c r="C43" s="73"/>
      <c r="D43" s="25" t="s">
        <v>26</v>
      </c>
      <c r="E43" s="53">
        <v>7659394.9500000002</v>
      </c>
      <c r="F43" s="53">
        <v>7654816.9000000004</v>
      </c>
      <c r="G43" s="53">
        <v>3473951.75</v>
      </c>
      <c r="H43" s="53">
        <v>3473817.52</v>
      </c>
      <c r="I43" s="53">
        <v>8854641.9299999997</v>
      </c>
      <c r="J43" s="53">
        <v>8814060.6500000004</v>
      </c>
      <c r="K43" s="53">
        <v>8245853.6699999999</v>
      </c>
      <c r="L43" s="53">
        <v>8245853.6699999999</v>
      </c>
      <c r="M43" s="11"/>
    </row>
    <row r="44" spans="1:13" ht="29.25" customHeight="1" thickBot="1">
      <c r="A44" s="72"/>
      <c r="B44" s="74"/>
      <c r="C44" s="74"/>
      <c r="D44" s="35" t="s">
        <v>24</v>
      </c>
      <c r="E44" s="8">
        <v>0</v>
      </c>
      <c r="F44" s="8">
        <v>0</v>
      </c>
      <c r="G44" s="8">
        <v>0</v>
      </c>
      <c r="H44" s="8">
        <v>0</v>
      </c>
      <c r="I44" s="8">
        <v>0</v>
      </c>
      <c r="J44" s="8">
        <v>0</v>
      </c>
      <c r="K44" s="8">
        <v>0</v>
      </c>
      <c r="L44" s="8">
        <v>0</v>
      </c>
      <c r="M44" s="36"/>
    </row>
    <row r="45" spans="1:13" ht="29.25" customHeight="1">
      <c r="A45" s="75" t="s">
        <v>80</v>
      </c>
      <c r="B45" s="78" t="s">
        <v>36</v>
      </c>
      <c r="C45" s="78" t="s">
        <v>35</v>
      </c>
      <c r="D45" s="33" t="s">
        <v>19</v>
      </c>
      <c r="E45" s="18">
        <f>E47+E48+E49+E50</f>
        <v>4459200</v>
      </c>
      <c r="F45" s="18">
        <f t="shared" ref="F45:L45" si="10">F47+F48+F49+F50</f>
        <v>4397059.8099999996</v>
      </c>
      <c r="G45" s="18">
        <f t="shared" si="10"/>
        <v>2433750</v>
      </c>
      <c r="H45" s="18">
        <f t="shared" si="10"/>
        <v>1906379.11</v>
      </c>
      <c r="I45" s="18">
        <f t="shared" si="10"/>
        <v>5068991</v>
      </c>
      <c r="J45" s="18">
        <f t="shared" si="10"/>
        <v>4925669.1399999997</v>
      </c>
      <c r="K45" s="18">
        <f t="shared" si="10"/>
        <v>4476100</v>
      </c>
      <c r="L45" s="18">
        <f t="shared" si="10"/>
        <v>4476100</v>
      </c>
      <c r="M45" s="19"/>
    </row>
    <row r="46" spans="1:13" ht="29.25" customHeight="1">
      <c r="A46" s="76"/>
      <c r="B46" s="79"/>
      <c r="C46" s="79"/>
      <c r="D46" s="24" t="s">
        <v>20</v>
      </c>
      <c r="E46" s="20"/>
      <c r="F46" s="20"/>
      <c r="G46" s="20"/>
      <c r="H46" s="20"/>
      <c r="I46" s="20"/>
      <c r="J46" s="20"/>
      <c r="K46" s="20"/>
      <c r="L46" s="20"/>
      <c r="M46" s="21"/>
    </row>
    <row r="47" spans="1:13" ht="29.25" customHeight="1">
      <c r="A47" s="76"/>
      <c r="B47" s="79"/>
      <c r="C47" s="79"/>
      <c r="D47" s="24" t="s">
        <v>21</v>
      </c>
      <c r="E47" s="20">
        <f t="shared" ref="E47:L49" si="11">E53+E59</f>
        <v>0</v>
      </c>
      <c r="F47" s="20">
        <f t="shared" si="11"/>
        <v>0</v>
      </c>
      <c r="G47" s="20">
        <f t="shared" si="11"/>
        <v>0</v>
      </c>
      <c r="H47" s="20">
        <f t="shared" si="11"/>
        <v>0</v>
      </c>
      <c r="I47" s="20">
        <f t="shared" si="11"/>
        <v>0</v>
      </c>
      <c r="J47" s="20">
        <f t="shared" si="11"/>
        <v>0</v>
      </c>
      <c r="K47" s="20">
        <f t="shared" si="11"/>
        <v>0</v>
      </c>
      <c r="L47" s="20">
        <f t="shared" si="11"/>
        <v>0</v>
      </c>
      <c r="M47" s="21"/>
    </row>
    <row r="48" spans="1:13" ht="29.25" customHeight="1">
      <c r="A48" s="76"/>
      <c r="B48" s="79"/>
      <c r="C48" s="79"/>
      <c r="D48" s="24" t="s">
        <v>22</v>
      </c>
      <c r="E48" s="20">
        <f t="shared" si="11"/>
        <v>4459200</v>
      </c>
      <c r="F48" s="20">
        <f t="shared" si="11"/>
        <v>4397059.8099999996</v>
      </c>
      <c r="G48" s="20">
        <f t="shared" si="11"/>
        <v>2433750</v>
      </c>
      <c r="H48" s="20">
        <f t="shared" si="11"/>
        <v>1906379.11</v>
      </c>
      <c r="I48" s="20">
        <f t="shared" si="11"/>
        <v>5068991</v>
      </c>
      <c r="J48" s="20">
        <f t="shared" si="11"/>
        <v>4925669.1399999997</v>
      </c>
      <c r="K48" s="20">
        <f t="shared" si="11"/>
        <v>4476100</v>
      </c>
      <c r="L48" s="20">
        <f t="shared" si="11"/>
        <v>4476100</v>
      </c>
      <c r="M48" s="21"/>
    </row>
    <row r="49" spans="1:13" ht="29.25" customHeight="1">
      <c r="A49" s="76"/>
      <c r="B49" s="79"/>
      <c r="C49" s="79"/>
      <c r="D49" s="24" t="s">
        <v>26</v>
      </c>
      <c r="E49" s="20">
        <f t="shared" si="11"/>
        <v>0</v>
      </c>
      <c r="F49" s="20">
        <f t="shared" si="11"/>
        <v>0</v>
      </c>
      <c r="G49" s="20">
        <f t="shared" si="11"/>
        <v>0</v>
      </c>
      <c r="H49" s="20">
        <f t="shared" si="11"/>
        <v>0</v>
      </c>
      <c r="I49" s="20">
        <f t="shared" si="11"/>
        <v>0</v>
      </c>
      <c r="J49" s="20">
        <f t="shared" si="11"/>
        <v>0</v>
      </c>
      <c r="K49" s="20">
        <f t="shared" si="11"/>
        <v>0</v>
      </c>
      <c r="L49" s="20">
        <f t="shared" si="11"/>
        <v>0</v>
      </c>
      <c r="M49" s="21"/>
    </row>
    <row r="50" spans="1:13" ht="29.25" customHeight="1" thickBot="1">
      <c r="A50" s="77"/>
      <c r="B50" s="80"/>
      <c r="C50" s="80"/>
      <c r="D50" s="34" t="s">
        <v>24</v>
      </c>
      <c r="E50" s="22">
        <f>E56+E62</f>
        <v>0</v>
      </c>
      <c r="F50" s="22">
        <f t="shared" ref="F50:L50" si="12">F56+F62</f>
        <v>0</v>
      </c>
      <c r="G50" s="22">
        <f t="shared" si="12"/>
        <v>0</v>
      </c>
      <c r="H50" s="22">
        <f t="shared" si="12"/>
        <v>0</v>
      </c>
      <c r="I50" s="22">
        <f t="shared" si="12"/>
        <v>0</v>
      </c>
      <c r="J50" s="22">
        <f t="shared" si="12"/>
        <v>0</v>
      </c>
      <c r="K50" s="22">
        <f t="shared" si="12"/>
        <v>0</v>
      </c>
      <c r="L50" s="22">
        <f t="shared" si="12"/>
        <v>0</v>
      </c>
      <c r="M50" s="23"/>
    </row>
    <row r="51" spans="1:13" ht="29.25" customHeight="1">
      <c r="A51" s="111" t="s">
        <v>81</v>
      </c>
      <c r="B51" s="113" t="s">
        <v>25</v>
      </c>
      <c r="C51" s="113" t="s">
        <v>38</v>
      </c>
      <c r="D51" s="60" t="s">
        <v>19</v>
      </c>
      <c r="E51" s="61">
        <f>E53+E54+E55+E56</f>
        <v>0</v>
      </c>
      <c r="F51" s="61">
        <f t="shared" ref="F51:L51" si="13">F53+F54+F55+F56</f>
        <v>0</v>
      </c>
      <c r="G51" s="61">
        <f t="shared" si="13"/>
        <v>0</v>
      </c>
      <c r="H51" s="61">
        <f t="shared" si="13"/>
        <v>0</v>
      </c>
      <c r="I51" s="31">
        <f t="shared" si="13"/>
        <v>0</v>
      </c>
      <c r="J51" s="31">
        <f t="shared" si="13"/>
        <v>0</v>
      </c>
      <c r="K51" s="31">
        <f t="shared" si="13"/>
        <v>0</v>
      </c>
      <c r="L51" s="31">
        <f t="shared" si="13"/>
        <v>0</v>
      </c>
      <c r="M51" s="32"/>
    </row>
    <row r="52" spans="1:13" ht="29.25" customHeight="1">
      <c r="A52" s="112"/>
      <c r="B52" s="114"/>
      <c r="C52" s="114"/>
      <c r="D52" s="62" t="s">
        <v>20</v>
      </c>
      <c r="E52" s="63"/>
      <c r="F52" s="63"/>
      <c r="G52" s="63"/>
      <c r="H52" s="63"/>
      <c r="I52" s="8"/>
      <c r="J52" s="8"/>
      <c r="K52" s="8"/>
      <c r="L52" s="8"/>
      <c r="M52" s="11"/>
    </row>
    <row r="53" spans="1:13" ht="29.25" customHeight="1">
      <c r="A53" s="112"/>
      <c r="B53" s="114"/>
      <c r="C53" s="114"/>
      <c r="D53" s="62" t="s">
        <v>21</v>
      </c>
      <c r="E53" s="63">
        <v>0</v>
      </c>
      <c r="F53" s="63">
        <v>0</v>
      </c>
      <c r="G53" s="63">
        <v>0</v>
      </c>
      <c r="H53" s="63">
        <v>0</v>
      </c>
      <c r="I53" s="8">
        <v>0</v>
      </c>
      <c r="J53" s="8">
        <v>0</v>
      </c>
      <c r="K53" s="8">
        <v>0</v>
      </c>
      <c r="L53" s="8">
        <v>0</v>
      </c>
      <c r="M53" s="11"/>
    </row>
    <row r="54" spans="1:13" ht="29.25" customHeight="1">
      <c r="A54" s="112"/>
      <c r="B54" s="114"/>
      <c r="C54" s="114"/>
      <c r="D54" s="62" t="s">
        <v>22</v>
      </c>
      <c r="E54" s="63">
        <v>0</v>
      </c>
      <c r="F54" s="63">
        <v>0</v>
      </c>
      <c r="G54" s="63">
        <v>0</v>
      </c>
      <c r="H54" s="63">
        <v>0</v>
      </c>
      <c r="I54" s="8">
        <v>0</v>
      </c>
      <c r="J54" s="8">
        <v>0</v>
      </c>
      <c r="K54" s="8">
        <v>0</v>
      </c>
      <c r="L54" s="8">
        <v>0</v>
      </c>
      <c r="M54" s="11"/>
    </row>
    <row r="55" spans="1:13" ht="29.25" customHeight="1">
      <c r="A55" s="112"/>
      <c r="B55" s="114"/>
      <c r="C55" s="114"/>
      <c r="D55" s="62" t="s">
        <v>26</v>
      </c>
      <c r="E55" s="63">
        <v>0</v>
      </c>
      <c r="F55" s="63">
        <v>0</v>
      </c>
      <c r="G55" s="63">
        <v>0</v>
      </c>
      <c r="H55" s="63">
        <v>0</v>
      </c>
      <c r="I55" s="8">
        <v>0</v>
      </c>
      <c r="J55" s="8">
        <v>0</v>
      </c>
      <c r="K55" s="8">
        <v>0</v>
      </c>
      <c r="L55" s="8">
        <v>0</v>
      </c>
      <c r="M55" s="11"/>
    </row>
    <row r="56" spans="1:13" ht="29.25" customHeight="1">
      <c r="A56" s="112"/>
      <c r="B56" s="114"/>
      <c r="C56" s="114"/>
      <c r="D56" s="62" t="s">
        <v>24</v>
      </c>
      <c r="E56" s="63">
        <v>0</v>
      </c>
      <c r="F56" s="63">
        <v>0</v>
      </c>
      <c r="G56" s="63">
        <v>0</v>
      </c>
      <c r="H56" s="63">
        <v>0</v>
      </c>
      <c r="I56" s="8">
        <v>0</v>
      </c>
      <c r="J56" s="8">
        <v>0</v>
      </c>
      <c r="K56" s="8">
        <v>0</v>
      </c>
      <c r="L56" s="8">
        <v>0</v>
      </c>
      <c r="M56" s="11"/>
    </row>
    <row r="57" spans="1:13" ht="29.25" customHeight="1">
      <c r="A57" s="71" t="s">
        <v>82</v>
      </c>
      <c r="B57" s="73" t="s">
        <v>30</v>
      </c>
      <c r="C57" s="73" t="s">
        <v>34</v>
      </c>
      <c r="D57" s="25" t="s">
        <v>19</v>
      </c>
      <c r="E57" s="8">
        <f>E59+E60+E61+E62</f>
        <v>4459200</v>
      </c>
      <c r="F57" s="8">
        <f t="shared" ref="F57:L57" si="14">F59+F60+F61+F62</f>
        <v>4397059.8099999996</v>
      </c>
      <c r="G57" s="8">
        <f t="shared" si="14"/>
        <v>2433750</v>
      </c>
      <c r="H57" s="15">
        <f>H59+H60+H61+H62</f>
        <v>1906379.11</v>
      </c>
      <c r="I57" s="8">
        <f t="shared" si="14"/>
        <v>5068991</v>
      </c>
      <c r="J57" s="8">
        <f t="shared" si="14"/>
        <v>4925669.1399999997</v>
      </c>
      <c r="K57" s="8">
        <f t="shared" si="14"/>
        <v>4476100</v>
      </c>
      <c r="L57" s="8">
        <f t="shared" si="14"/>
        <v>4476100</v>
      </c>
      <c r="M57" s="11"/>
    </row>
    <row r="58" spans="1:13" ht="29.25" customHeight="1">
      <c r="A58" s="71"/>
      <c r="B58" s="73"/>
      <c r="C58" s="73"/>
      <c r="D58" s="25" t="s">
        <v>20</v>
      </c>
      <c r="E58" s="8"/>
      <c r="F58" s="8"/>
      <c r="G58" s="8"/>
      <c r="H58" s="15"/>
      <c r="I58" s="8"/>
      <c r="J58" s="8"/>
      <c r="K58" s="8"/>
      <c r="L58" s="8"/>
      <c r="M58" s="11"/>
    </row>
    <row r="59" spans="1:13" ht="29.25" customHeight="1">
      <c r="A59" s="71"/>
      <c r="B59" s="73"/>
      <c r="C59" s="73"/>
      <c r="D59" s="25" t="s">
        <v>21</v>
      </c>
      <c r="E59" s="63">
        <v>0</v>
      </c>
      <c r="F59" s="63">
        <v>0</v>
      </c>
      <c r="G59" s="63">
        <v>0</v>
      </c>
      <c r="H59" s="63">
        <v>0</v>
      </c>
      <c r="I59" s="8">
        <v>0</v>
      </c>
      <c r="J59" s="8">
        <v>0</v>
      </c>
      <c r="K59" s="8">
        <v>0</v>
      </c>
      <c r="L59" s="8">
        <v>0</v>
      </c>
      <c r="M59" s="11"/>
    </row>
    <row r="60" spans="1:13" ht="29.25" customHeight="1">
      <c r="A60" s="71"/>
      <c r="B60" s="73"/>
      <c r="C60" s="73"/>
      <c r="D60" s="25" t="s">
        <v>22</v>
      </c>
      <c r="E60" s="8">
        <v>4459200</v>
      </c>
      <c r="F60" s="8">
        <v>4397059.8099999996</v>
      </c>
      <c r="G60" s="8">
        <v>2433750</v>
      </c>
      <c r="H60" s="15">
        <v>1906379.11</v>
      </c>
      <c r="I60" s="8">
        <v>5068991</v>
      </c>
      <c r="J60" s="8">
        <v>4925669.1399999997</v>
      </c>
      <c r="K60" s="8">
        <v>4476100</v>
      </c>
      <c r="L60" s="8">
        <v>4476100</v>
      </c>
      <c r="M60" s="11"/>
    </row>
    <row r="61" spans="1:13" ht="29.25" customHeight="1">
      <c r="A61" s="71"/>
      <c r="B61" s="73"/>
      <c r="C61" s="73"/>
      <c r="D61" s="25" t="s">
        <v>26</v>
      </c>
      <c r="E61" s="63">
        <v>0</v>
      </c>
      <c r="F61" s="63">
        <v>0</v>
      </c>
      <c r="G61" s="63">
        <v>0</v>
      </c>
      <c r="H61" s="63">
        <v>0</v>
      </c>
      <c r="I61" s="8">
        <v>0</v>
      </c>
      <c r="J61" s="8">
        <v>0</v>
      </c>
      <c r="K61" s="8">
        <v>0</v>
      </c>
      <c r="L61" s="8">
        <v>0</v>
      </c>
      <c r="M61" s="11"/>
    </row>
    <row r="62" spans="1:13" ht="29.25" customHeight="1" thickBot="1">
      <c r="A62" s="72"/>
      <c r="B62" s="74"/>
      <c r="C62" s="74"/>
      <c r="D62" s="35" t="s">
        <v>24</v>
      </c>
      <c r="E62" s="63">
        <v>0</v>
      </c>
      <c r="F62" s="63">
        <v>0</v>
      </c>
      <c r="G62" s="63">
        <v>0</v>
      </c>
      <c r="H62" s="63">
        <v>0</v>
      </c>
      <c r="I62" s="8">
        <v>0</v>
      </c>
      <c r="J62" s="8">
        <v>0</v>
      </c>
      <c r="K62" s="8">
        <v>0</v>
      </c>
      <c r="L62" s="8">
        <v>0</v>
      </c>
      <c r="M62" s="36"/>
    </row>
    <row r="63" spans="1:13" ht="29.25" customHeight="1">
      <c r="A63" s="75" t="s">
        <v>83</v>
      </c>
      <c r="B63" s="78" t="s">
        <v>39</v>
      </c>
      <c r="C63" s="78" t="s">
        <v>40</v>
      </c>
      <c r="D63" s="33" t="s">
        <v>19</v>
      </c>
      <c r="E63" s="18">
        <f>E65+E66+E67+E68</f>
        <v>556637117.1099999</v>
      </c>
      <c r="F63" s="18">
        <f t="shared" ref="F63:L63" si="15">F65+F66+F67+F68</f>
        <v>546010954.83000004</v>
      </c>
      <c r="G63" s="18">
        <f t="shared" si="15"/>
        <v>307699477.16000003</v>
      </c>
      <c r="H63" s="18">
        <f t="shared" si="15"/>
        <v>306032331.43000001</v>
      </c>
      <c r="I63" s="18">
        <f t="shared" si="15"/>
        <v>636426065.38</v>
      </c>
      <c r="J63" s="18">
        <f t="shared" si="15"/>
        <v>633310234.01000011</v>
      </c>
      <c r="K63" s="18">
        <f t="shared" si="15"/>
        <v>551241694</v>
      </c>
      <c r="L63" s="18">
        <f t="shared" si="15"/>
        <v>553218294</v>
      </c>
      <c r="M63" s="19"/>
    </row>
    <row r="64" spans="1:13" ht="29.25" customHeight="1">
      <c r="A64" s="76"/>
      <c r="B64" s="79"/>
      <c r="C64" s="79"/>
      <c r="D64" s="24" t="s">
        <v>20</v>
      </c>
      <c r="E64" s="20"/>
      <c r="F64" s="20"/>
      <c r="G64" s="20"/>
      <c r="H64" s="20"/>
      <c r="I64" s="20"/>
      <c r="J64" s="20"/>
      <c r="K64" s="20"/>
      <c r="L64" s="20"/>
      <c r="M64" s="21"/>
    </row>
    <row r="65" spans="1:13" ht="29.25" customHeight="1">
      <c r="A65" s="76"/>
      <c r="B65" s="79"/>
      <c r="C65" s="79"/>
      <c r="D65" s="24" t="s">
        <v>21</v>
      </c>
      <c r="E65" s="20">
        <f>E71+E77+E83+E89</f>
        <v>28311029.760000002</v>
      </c>
      <c r="F65" s="20">
        <f t="shared" ref="F65:L65" si="16">F71+F77+F83+F89</f>
        <v>27990789.460000001</v>
      </c>
      <c r="G65" s="20">
        <f t="shared" si="16"/>
        <v>14940020.09</v>
      </c>
      <c r="H65" s="20">
        <f t="shared" si="16"/>
        <v>14940020.09</v>
      </c>
      <c r="I65" s="20">
        <f t="shared" si="16"/>
        <v>27161409.420000002</v>
      </c>
      <c r="J65" s="20">
        <f t="shared" si="16"/>
        <v>27070235.420000002</v>
      </c>
      <c r="K65" s="20">
        <f t="shared" si="16"/>
        <v>29019413.84</v>
      </c>
      <c r="L65" s="20">
        <f t="shared" si="16"/>
        <v>30847335.800000001</v>
      </c>
      <c r="M65" s="21"/>
    </row>
    <row r="66" spans="1:13" ht="29.25" customHeight="1">
      <c r="A66" s="76"/>
      <c r="B66" s="79"/>
      <c r="C66" s="79"/>
      <c r="D66" s="24" t="s">
        <v>22</v>
      </c>
      <c r="E66" s="20">
        <f t="shared" ref="E66:L68" si="17">E72+E78+E84+E90</f>
        <v>315492189.38</v>
      </c>
      <c r="F66" s="20">
        <f t="shared" si="17"/>
        <v>313898954.11000001</v>
      </c>
      <c r="G66" s="20">
        <f t="shared" si="17"/>
        <v>178044535.15000001</v>
      </c>
      <c r="H66" s="20">
        <f t="shared" si="17"/>
        <v>176457381.12999997</v>
      </c>
      <c r="I66" s="20">
        <f t="shared" si="17"/>
        <v>375331500.95999998</v>
      </c>
      <c r="J66" s="20">
        <f t="shared" si="17"/>
        <v>373838922.70999998</v>
      </c>
      <c r="K66" s="20">
        <f t="shared" si="17"/>
        <v>306303186.16000003</v>
      </c>
      <c r="L66" s="20">
        <f t="shared" si="17"/>
        <v>306451864.19999999</v>
      </c>
      <c r="M66" s="21"/>
    </row>
    <row r="67" spans="1:13" ht="29.25" customHeight="1">
      <c r="A67" s="76"/>
      <c r="B67" s="79"/>
      <c r="C67" s="79"/>
      <c r="D67" s="24" t="s">
        <v>26</v>
      </c>
      <c r="E67" s="20">
        <f t="shared" si="17"/>
        <v>191575998.41999999</v>
      </c>
      <c r="F67" s="20">
        <f t="shared" si="17"/>
        <v>187541188.67999998</v>
      </c>
      <c r="G67" s="20">
        <f t="shared" si="17"/>
        <v>96819387.25</v>
      </c>
      <c r="H67" s="20">
        <f t="shared" si="17"/>
        <v>96739395.539999992</v>
      </c>
      <c r="I67" s="20">
        <f t="shared" si="17"/>
        <v>207625510.03</v>
      </c>
      <c r="J67" s="20">
        <f t="shared" si="17"/>
        <v>207120248.29000002</v>
      </c>
      <c r="K67" s="20">
        <f t="shared" si="17"/>
        <v>196634310</v>
      </c>
      <c r="L67" s="20">
        <f t="shared" si="17"/>
        <v>196634310</v>
      </c>
      <c r="M67" s="21"/>
    </row>
    <row r="68" spans="1:13" ht="29.25" customHeight="1" thickBot="1">
      <c r="A68" s="77"/>
      <c r="B68" s="80"/>
      <c r="C68" s="80"/>
      <c r="D68" s="34" t="s">
        <v>24</v>
      </c>
      <c r="E68" s="22">
        <f t="shared" si="17"/>
        <v>21257899.549999997</v>
      </c>
      <c r="F68" s="22">
        <f t="shared" si="17"/>
        <v>16580022.58</v>
      </c>
      <c r="G68" s="22">
        <f t="shared" si="17"/>
        <v>17895534.670000002</v>
      </c>
      <c r="H68" s="22">
        <f t="shared" si="17"/>
        <v>17895534.670000002</v>
      </c>
      <c r="I68" s="22">
        <f t="shared" si="17"/>
        <v>26307644.969999999</v>
      </c>
      <c r="J68" s="22">
        <f t="shared" si="17"/>
        <v>25280827.59</v>
      </c>
      <c r="K68" s="22">
        <f t="shared" si="17"/>
        <v>19284784</v>
      </c>
      <c r="L68" s="22">
        <f t="shared" si="17"/>
        <v>19284784</v>
      </c>
      <c r="M68" s="23"/>
    </row>
    <row r="69" spans="1:13" ht="29.25" customHeight="1">
      <c r="A69" s="81" t="s">
        <v>84</v>
      </c>
      <c r="B69" s="82" t="s">
        <v>25</v>
      </c>
      <c r="C69" s="82" t="s">
        <v>41</v>
      </c>
      <c r="D69" s="30" t="s">
        <v>19</v>
      </c>
      <c r="E69" s="31">
        <f>E71+E72+E73+E74</f>
        <v>515392731.32999992</v>
      </c>
      <c r="F69" s="31">
        <f t="shared" ref="F69:L69" si="18">F71+F72+F73+F74</f>
        <v>505677284.27999997</v>
      </c>
      <c r="G69" s="31">
        <f t="shared" si="18"/>
        <v>276770732.67000002</v>
      </c>
      <c r="H69" s="31">
        <f t="shared" si="18"/>
        <v>275789546.19</v>
      </c>
      <c r="I69" s="31">
        <f t="shared" si="18"/>
        <v>573632908.96000004</v>
      </c>
      <c r="J69" s="31">
        <f t="shared" si="18"/>
        <v>571066080.93000007</v>
      </c>
      <c r="K69" s="31">
        <f t="shared" si="18"/>
        <v>506909779</v>
      </c>
      <c r="L69" s="31">
        <f t="shared" si="18"/>
        <v>508886379</v>
      </c>
      <c r="M69" s="32"/>
    </row>
    <row r="70" spans="1:13" ht="29.25" customHeight="1">
      <c r="A70" s="71"/>
      <c r="B70" s="73"/>
      <c r="C70" s="73"/>
      <c r="D70" s="25" t="s">
        <v>20</v>
      </c>
      <c r="E70" s="8"/>
      <c r="F70" s="8"/>
      <c r="G70" s="8"/>
      <c r="H70" s="8"/>
      <c r="I70" s="8"/>
      <c r="J70" s="8"/>
      <c r="K70" s="8"/>
      <c r="L70" s="8"/>
      <c r="M70" s="11"/>
    </row>
    <row r="71" spans="1:13" ht="29.25" customHeight="1">
      <c r="A71" s="71"/>
      <c r="B71" s="73"/>
      <c r="C71" s="73"/>
      <c r="D71" s="25" t="s">
        <v>21</v>
      </c>
      <c r="E71" s="8">
        <v>28311029.760000002</v>
      </c>
      <c r="F71" s="8">
        <v>27990789.460000001</v>
      </c>
      <c r="G71" s="9">
        <v>14940020.09</v>
      </c>
      <c r="H71" s="9">
        <v>14940020.09</v>
      </c>
      <c r="I71" s="9">
        <v>27161409.420000002</v>
      </c>
      <c r="J71" s="9">
        <v>27070235.420000002</v>
      </c>
      <c r="K71" s="9">
        <v>29019413.84</v>
      </c>
      <c r="L71" s="9">
        <v>30847335.800000001</v>
      </c>
      <c r="M71" s="11"/>
    </row>
    <row r="72" spans="1:13" ht="29.25" customHeight="1">
      <c r="A72" s="71"/>
      <c r="B72" s="73"/>
      <c r="C72" s="73"/>
      <c r="D72" s="25" t="s">
        <v>22</v>
      </c>
      <c r="E72" s="8">
        <v>305960289.38</v>
      </c>
      <c r="F72" s="8">
        <v>305064114.57999998</v>
      </c>
      <c r="G72" s="9">
        <v>174637806.15000001</v>
      </c>
      <c r="H72" s="9">
        <v>173656619.66999999</v>
      </c>
      <c r="I72" s="9">
        <v>358510304.07999998</v>
      </c>
      <c r="J72" s="9">
        <v>357574264.89999998</v>
      </c>
      <c r="K72" s="9">
        <v>300414186.16000003</v>
      </c>
      <c r="L72" s="9">
        <v>300562864.19999999</v>
      </c>
      <c r="M72" s="11"/>
    </row>
    <row r="73" spans="1:13" ht="29.25" customHeight="1">
      <c r="A73" s="71"/>
      <c r="B73" s="73"/>
      <c r="C73" s="73"/>
      <c r="D73" s="25" t="s">
        <v>26</v>
      </c>
      <c r="E73" s="9">
        <v>169927435.41999999</v>
      </c>
      <c r="F73" s="9">
        <v>166094507.38999999</v>
      </c>
      <c r="G73" s="9">
        <v>82599644.939999998</v>
      </c>
      <c r="H73" s="9">
        <v>82599644.939999998</v>
      </c>
      <c r="I73" s="9">
        <v>177692099.74000001</v>
      </c>
      <c r="J73" s="9">
        <v>177239969.27000001</v>
      </c>
      <c r="K73" s="9">
        <v>168393306</v>
      </c>
      <c r="L73" s="9">
        <v>168393306</v>
      </c>
      <c r="M73" s="11"/>
    </row>
    <row r="74" spans="1:13" ht="29.25" customHeight="1">
      <c r="A74" s="71"/>
      <c r="B74" s="73"/>
      <c r="C74" s="73"/>
      <c r="D74" s="25" t="s">
        <v>24</v>
      </c>
      <c r="E74" s="8">
        <v>11193976.77</v>
      </c>
      <c r="F74" s="8">
        <v>6527872.8499999996</v>
      </c>
      <c r="G74" s="9">
        <v>4593261.49</v>
      </c>
      <c r="H74" s="9">
        <v>4593261.49</v>
      </c>
      <c r="I74" s="9">
        <v>10269095.720000001</v>
      </c>
      <c r="J74" s="9">
        <v>9181611.3399999999</v>
      </c>
      <c r="K74" s="9">
        <v>9082873</v>
      </c>
      <c r="L74" s="9">
        <v>9082873</v>
      </c>
      <c r="M74" s="11"/>
    </row>
    <row r="75" spans="1:13" ht="29.25" customHeight="1">
      <c r="A75" s="71" t="s">
        <v>85</v>
      </c>
      <c r="B75" s="73" t="s">
        <v>30</v>
      </c>
      <c r="C75" s="73" t="s">
        <v>42</v>
      </c>
      <c r="D75" s="25" t="s">
        <v>19</v>
      </c>
      <c r="E75" s="8">
        <f>E77+E78+E79+E80</f>
        <v>21592567.780000001</v>
      </c>
      <c r="F75" s="8">
        <f t="shared" ref="F75:L75" si="19">F77+F78+F79+F80</f>
        <v>21018910.469999999</v>
      </c>
      <c r="G75" s="8">
        <f t="shared" si="19"/>
        <v>22247818.98</v>
      </c>
      <c r="H75" s="8">
        <f t="shared" si="19"/>
        <v>21887529.049999997</v>
      </c>
      <c r="I75" s="8">
        <f t="shared" si="19"/>
        <v>33275069.25</v>
      </c>
      <c r="J75" s="8">
        <f t="shared" si="19"/>
        <v>33295296.300000001</v>
      </c>
      <c r="K75" s="8">
        <f t="shared" si="19"/>
        <v>24320811</v>
      </c>
      <c r="L75" s="8">
        <f t="shared" si="19"/>
        <v>24320811</v>
      </c>
      <c r="M75" s="11"/>
    </row>
    <row r="76" spans="1:13" ht="29.25" customHeight="1">
      <c r="A76" s="71"/>
      <c r="B76" s="73"/>
      <c r="C76" s="73"/>
      <c r="D76" s="25" t="s">
        <v>20</v>
      </c>
      <c r="E76" s="8"/>
      <c r="F76" s="8"/>
      <c r="G76" s="8"/>
      <c r="H76" s="8"/>
      <c r="I76" s="8"/>
      <c r="J76" s="8"/>
      <c r="K76" s="8"/>
      <c r="L76" s="8"/>
      <c r="M76" s="11"/>
    </row>
    <row r="77" spans="1:13" ht="29.25" customHeight="1">
      <c r="A77" s="71"/>
      <c r="B77" s="73"/>
      <c r="C77" s="73"/>
      <c r="D77" s="25" t="s">
        <v>21</v>
      </c>
      <c r="E77" s="8">
        <v>0</v>
      </c>
      <c r="F77" s="8">
        <v>0</v>
      </c>
      <c r="G77" s="8">
        <v>0</v>
      </c>
      <c r="H77" s="8">
        <v>0</v>
      </c>
      <c r="I77" s="8">
        <v>0</v>
      </c>
      <c r="J77" s="8">
        <v>0</v>
      </c>
      <c r="K77" s="8">
        <v>0</v>
      </c>
      <c r="L77" s="8">
        <v>0</v>
      </c>
      <c r="M77" s="11"/>
    </row>
    <row r="78" spans="1:13" ht="29.25" customHeight="1">
      <c r="A78" s="71"/>
      <c r="B78" s="73"/>
      <c r="C78" s="73"/>
      <c r="D78" s="25" t="s">
        <v>22</v>
      </c>
      <c r="E78" s="8">
        <v>7902100</v>
      </c>
      <c r="F78" s="8">
        <v>7340215.7400000002</v>
      </c>
      <c r="G78" s="9">
        <v>2474500</v>
      </c>
      <c r="H78" s="9">
        <v>2114210.0699999998</v>
      </c>
      <c r="I78" s="9">
        <v>7046058</v>
      </c>
      <c r="J78" s="9">
        <v>7005618.0499999998</v>
      </c>
      <c r="K78" s="9">
        <v>4247900</v>
      </c>
      <c r="L78" s="9">
        <v>4247900</v>
      </c>
      <c r="M78" s="11"/>
    </row>
    <row r="79" spans="1:13" ht="29.25" customHeight="1">
      <c r="A79" s="71"/>
      <c r="B79" s="73"/>
      <c r="C79" s="73"/>
      <c r="D79" s="25" t="s">
        <v>26</v>
      </c>
      <c r="E79" s="9">
        <v>3626545</v>
      </c>
      <c r="F79" s="9">
        <v>3626545</v>
      </c>
      <c r="G79" s="9">
        <v>6471045.7999999998</v>
      </c>
      <c r="H79" s="9">
        <v>6471045.7999999998</v>
      </c>
      <c r="I79" s="9">
        <v>10190462</v>
      </c>
      <c r="J79" s="9">
        <v>10190462</v>
      </c>
      <c r="K79" s="9">
        <v>9871000</v>
      </c>
      <c r="L79" s="9">
        <v>9871000</v>
      </c>
      <c r="M79" s="11"/>
    </row>
    <row r="80" spans="1:13" ht="29.25" customHeight="1">
      <c r="A80" s="71"/>
      <c r="B80" s="73"/>
      <c r="C80" s="73"/>
      <c r="D80" s="25" t="s">
        <v>24</v>
      </c>
      <c r="E80" s="8">
        <v>10063922.779999999</v>
      </c>
      <c r="F80" s="8">
        <v>10052149.73</v>
      </c>
      <c r="G80" s="9">
        <v>13302273.18</v>
      </c>
      <c r="H80" s="9">
        <v>13302273.18</v>
      </c>
      <c r="I80" s="9">
        <v>16038549.25</v>
      </c>
      <c r="J80" s="9">
        <v>16099216.25</v>
      </c>
      <c r="K80" s="9">
        <v>10201911</v>
      </c>
      <c r="L80" s="9">
        <v>10201911</v>
      </c>
      <c r="M80" s="11"/>
    </row>
    <row r="81" spans="1:13" ht="29.25" customHeight="1">
      <c r="A81" s="71" t="s">
        <v>86</v>
      </c>
      <c r="B81" s="73" t="s">
        <v>32</v>
      </c>
      <c r="C81" s="73" t="s">
        <v>116</v>
      </c>
      <c r="D81" s="25" t="s">
        <v>19</v>
      </c>
      <c r="E81" s="8">
        <f>E83+E84+E85+E86</f>
        <v>1629800</v>
      </c>
      <c r="F81" s="8">
        <f t="shared" ref="F81:L81" si="20">F83+F84+F85+F86</f>
        <v>1494623.79</v>
      </c>
      <c r="G81" s="8">
        <f t="shared" si="20"/>
        <v>932229</v>
      </c>
      <c r="H81" s="8">
        <f t="shared" si="20"/>
        <v>686551.39</v>
      </c>
      <c r="I81" s="8">
        <f t="shared" si="20"/>
        <v>9646260.8800000008</v>
      </c>
      <c r="J81" s="8">
        <f t="shared" si="20"/>
        <v>9130161.7599999998</v>
      </c>
      <c r="K81" s="8">
        <f t="shared" si="20"/>
        <v>1641100</v>
      </c>
      <c r="L81" s="8">
        <f t="shared" si="20"/>
        <v>1641100</v>
      </c>
      <c r="M81" s="11"/>
    </row>
    <row r="82" spans="1:13" ht="29.25" customHeight="1">
      <c r="A82" s="71"/>
      <c r="B82" s="73"/>
      <c r="C82" s="73"/>
      <c r="D82" s="25" t="s">
        <v>20</v>
      </c>
      <c r="E82" s="8"/>
      <c r="F82" s="8"/>
      <c r="G82" s="8"/>
      <c r="H82" s="8"/>
      <c r="I82" s="8"/>
      <c r="J82" s="8"/>
      <c r="K82" s="8"/>
      <c r="L82" s="8"/>
      <c r="M82" s="11"/>
    </row>
    <row r="83" spans="1:13" ht="29.25" customHeight="1">
      <c r="A83" s="71"/>
      <c r="B83" s="73"/>
      <c r="C83" s="73"/>
      <c r="D83" s="25" t="s">
        <v>21</v>
      </c>
      <c r="E83" s="8">
        <v>0</v>
      </c>
      <c r="F83" s="8">
        <v>0</v>
      </c>
      <c r="G83" s="8">
        <v>0</v>
      </c>
      <c r="H83" s="8">
        <v>0</v>
      </c>
      <c r="I83" s="8">
        <v>0</v>
      </c>
      <c r="J83" s="8">
        <v>0</v>
      </c>
      <c r="K83" s="8">
        <v>0</v>
      </c>
      <c r="L83" s="8">
        <v>0</v>
      </c>
      <c r="M83" s="11"/>
    </row>
    <row r="84" spans="1:13" ht="29.25" customHeight="1">
      <c r="A84" s="71"/>
      <c r="B84" s="73"/>
      <c r="C84" s="73"/>
      <c r="D84" s="25" t="s">
        <v>22</v>
      </c>
      <c r="E84" s="8">
        <v>1629800</v>
      </c>
      <c r="F84" s="8">
        <v>1494623.79</v>
      </c>
      <c r="G84" s="9">
        <v>932229</v>
      </c>
      <c r="H84" s="9">
        <v>686551.39</v>
      </c>
      <c r="I84" s="9">
        <v>9646260.8800000008</v>
      </c>
      <c r="J84" s="9">
        <v>9130161.7599999998</v>
      </c>
      <c r="K84" s="9">
        <v>1641100</v>
      </c>
      <c r="L84" s="9">
        <v>1641100</v>
      </c>
      <c r="M84" s="11"/>
    </row>
    <row r="85" spans="1:13" ht="29.25" customHeight="1">
      <c r="A85" s="71"/>
      <c r="B85" s="73"/>
      <c r="C85" s="73"/>
      <c r="D85" s="25" t="s">
        <v>26</v>
      </c>
      <c r="E85" s="8">
        <v>0</v>
      </c>
      <c r="F85" s="8">
        <v>0</v>
      </c>
      <c r="G85" s="8">
        <v>0</v>
      </c>
      <c r="H85" s="8">
        <v>0</v>
      </c>
      <c r="I85" s="8">
        <v>0</v>
      </c>
      <c r="J85" s="8">
        <v>0</v>
      </c>
      <c r="K85" s="8">
        <v>0</v>
      </c>
      <c r="L85" s="8">
        <v>0</v>
      </c>
      <c r="M85" s="11"/>
    </row>
    <row r="86" spans="1:13" ht="29.25" customHeight="1">
      <c r="A86" s="71"/>
      <c r="B86" s="73"/>
      <c r="C86" s="73"/>
      <c r="D86" s="25" t="s">
        <v>24</v>
      </c>
      <c r="E86" s="8">
        <v>0</v>
      </c>
      <c r="F86" s="8">
        <v>0</v>
      </c>
      <c r="G86" s="8">
        <v>0</v>
      </c>
      <c r="H86" s="8">
        <v>0</v>
      </c>
      <c r="I86" s="8">
        <v>0</v>
      </c>
      <c r="J86" s="8">
        <v>0</v>
      </c>
      <c r="K86" s="8">
        <v>0</v>
      </c>
      <c r="L86" s="8">
        <v>0</v>
      </c>
      <c r="M86" s="11"/>
    </row>
    <row r="87" spans="1:13" ht="29.25" customHeight="1">
      <c r="A87" s="71" t="s">
        <v>87</v>
      </c>
      <c r="B87" s="73" t="s">
        <v>33</v>
      </c>
      <c r="C87" s="73" t="s">
        <v>70</v>
      </c>
      <c r="D87" s="25" t="s">
        <v>19</v>
      </c>
      <c r="E87" s="8">
        <f>E89+E90+E91+E92</f>
        <v>18022018</v>
      </c>
      <c r="F87" s="8">
        <f t="shared" ref="F87:L87" si="21">F89+F90+F91+F92</f>
        <v>17820136.289999999</v>
      </c>
      <c r="G87" s="8">
        <f t="shared" si="21"/>
        <v>7748696.5099999998</v>
      </c>
      <c r="H87" s="8">
        <f t="shared" si="21"/>
        <v>7668704.7999999998</v>
      </c>
      <c r="I87" s="8">
        <f t="shared" si="21"/>
        <v>19871826.289999999</v>
      </c>
      <c r="J87" s="8">
        <f t="shared" si="21"/>
        <v>19818695.02</v>
      </c>
      <c r="K87" s="8">
        <f t="shared" si="21"/>
        <v>18370004</v>
      </c>
      <c r="L87" s="8">
        <f t="shared" si="21"/>
        <v>18370004</v>
      </c>
      <c r="M87" s="11"/>
    </row>
    <row r="88" spans="1:13" ht="29.25" customHeight="1">
      <c r="A88" s="71"/>
      <c r="B88" s="73"/>
      <c r="C88" s="73"/>
      <c r="D88" s="25" t="s">
        <v>20</v>
      </c>
      <c r="E88" s="8"/>
      <c r="F88" s="8"/>
      <c r="G88" s="8"/>
      <c r="H88" s="8"/>
      <c r="I88" s="8"/>
      <c r="J88" s="8"/>
      <c r="K88" s="8"/>
      <c r="L88" s="8"/>
      <c r="M88" s="11"/>
    </row>
    <row r="89" spans="1:13" ht="29.25" customHeight="1">
      <c r="A89" s="71"/>
      <c r="B89" s="73"/>
      <c r="C89" s="73"/>
      <c r="D89" s="25" t="s">
        <v>21</v>
      </c>
      <c r="E89" s="8">
        <v>0</v>
      </c>
      <c r="F89" s="8">
        <v>0</v>
      </c>
      <c r="G89" s="8">
        <v>0</v>
      </c>
      <c r="H89" s="8">
        <v>0</v>
      </c>
      <c r="I89" s="8">
        <v>0</v>
      </c>
      <c r="J89" s="8">
        <v>0</v>
      </c>
      <c r="K89" s="8">
        <v>0</v>
      </c>
      <c r="L89" s="8">
        <v>0</v>
      </c>
      <c r="M89" s="11"/>
    </row>
    <row r="90" spans="1:13" ht="29.25" customHeight="1">
      <c r="A90" s="71"/>
      <c r="B90" s="73"/>
      <c r="C90" s="73"/>
      <c r="D90" s="25" t="s">
        <v>22</v>
      </c>
      <c r="E90" s="8">
        <v>0</v>
      </c>
      <c r="F90" s="8">
        <v>0</v>
      </c>
      <c r="G90" s="8">
        <v>0</v>
      </c>
      <c r="H90" s="8">
        <v>0</v>
      </c>
      <c r="I90" s="8">
        <v>128878</v>
      </c>
      <c r="J90" s="8">
        <v>128878</v>
      </c>
      <c r="K90" s="8">
        <v>0</v>
      </c>
      <c r="L90" s="8">
        <v>0</v>
      </c>
      <c r="M90" s="11"/>
    </row>
    <row r="91" spans="1:13" ht="29.25" customHeight="1">
      <c r="A91" s="71"/>
      <c r="B91" s="73"/>
      <c r="C91" s="73"/>
      <c r="D91" s="25" t="s">
        <v>26</v>
      </c>
      <c r="E91" s="9">
        <v>18022018</v>
      </c>
      <c r="F91" s="9">
        <v>17820136.289999999</v>
      </c>
      <c r="G91" s="9">
        <v>7748696.5099999998</v>
      </c>
      <c r="H91" s="9">
        <v>7668704.7999999998</v>
      </c>
      <c r="I91" s="9">
        <v>19742948.289999999</v>
      </c>
      <c r="J91" s="9">
        <v>19689817.02</v>
      </c>
      <c r="K91" s="9">
        <v>18370004</v>
      </c>
      <c r="L91" s="9">
        <v>18370004</v>
      </c>
      <c r="M91" s="11"/>
    </row>
    <row r="92" spans="1:13" ht="29.25" customHeight="1" thickBot="1">
      <c r="A92" s="72"/>
      <c r="B92" s="74"/>
      <c r="C92" s="74"/>
      <c r="D92" s="35" t="s">
        <v>24</v>
      </c>
      <c r="E92" s="8">
        <v>0</v>
      </c>
      <c r="F92" s="8">
        <v>0</v>
      </c>
      <c r="G92" s="8">
        <v>0</v>
      </c>
      <c r="H92" s="8">
        <v>0</v>
      </c>
      <c r="I92" s="8">
        <v>0</v>
      </c>
      <c r="J92" s="8">
        <v>0</v>
      </c>
      <c r="K92" s="8">
        <v>0</v>
      </c>
      <c r="L92" s="8">
        <v>0</v>
      </c>
      <c r="M92" s="36"/>
    </row>
    <row r="93" spans="1:13" ht="29.25" customHeight="1">
      <c r="A93" s="75" t="s">
        <v>88</v>
      </c>
      <c r="B93" s="78" t="s">
        <v>43</v>
      </c>
      <c r="C93" s="78" t="s">
        <v>44</v>
      </c>
      <c r="D93" s="33" t="s">
        <v>19</v>
      </c>
      <c r="E93" s="18">
        <f>E95+E96+E97+E98</f>
        <v>680000</v>
      </c>
      <c r="F93" s="18">
        <f t="shared" ref="F93:L93" si="22">F95+F96+F97+F98</f>
        <v>680000</v>
      </c>
      <c r="G93" s="18">
        <f t="shared" si="22"/>
        <v>985700</v>
      </c>
      <c r="H93" s="18">
        <f t="shared" si="22"/>
        <v>50000</v>
      </c>
      <c r="I93" s="18">
        <f t="shared" si="22"/>
        <v>7934080.1799999997</v>
      </c>
      <c r="J93" s="18">
        <f t="shared" si="22"/>
        <v>7934080.1799999997</v>
      </c>
      <c r="K93" s="18">
        <f t="shared" si="22"/>
        <v>1275700</v>
      </c>
      <c r="L93" s="18">
        <f t="shared" si="22"/>
        <v>1275700</v>
      </c>
      <c r="M93" s="19"/>
    </row>
    <row r="94" spans="1:13" ht="29.25" customHeight="1">
      <c r="A94" s="76"/>
      <c r="B94" s="79"/>
      <c r="C94" s="79"/>
      <c r="D94" s="24" t="s">
        <v>20</v>
      </c>
      <c r="E94" s="20"/>
      <c r="F94" s="20"/>
      <c r="G94" s="20"/>
      <c r="H94" s="20"/>
      <c r="I94" s="20"/>
      <c r="J94" s="20"/>
      <c r="K94" s="20"/>
      <c r="L94" s="20"/>
      <c r="M94" s="21"/>
    </row>
    <row r="95" spans="1:13" ht="29.25" customHeight="1">
      <c r="A95" s="76"/>
      <c r="B95" s="79"/>
      <c r="C95" s="79"/>
      <c r="D95" s="24" t="s">
        <v>21</v>
      </c>
      <c r="E95" s="20">
        <f t="shared" ref="E95:L97" si="23">E101</f>
        <v>0</v>
      </c>
      <c r="F95" s="20">
        <f t="shared" si="23"/>
        <v>0</v>
      </c>
      <c r="G95" s="20">
        <f t="shared" si="23"/>
        <v>0</v>
      </c>
      <c r="H95" s="20">
        <f t="shared" si="23"/>
        <v>0</v>
      </c>
      <c r="I95" s="20">
        <f t="shared" si="23"/>
        <v>0</v>
      </c>
      <c r="J95" s="20">
        <f t="shared" si="23"/>
        <v>0</v>
      </c>
      <c r="K95" s="20">
        <f t="shared" si="23"/>
        <v>0</v>
      </c>
      <c r="L95" s="20">
        <f t="shared" si="23"/>
        <v>0</v>
      </c>
      <c r="M95" s="21"/>
    </row>
    <row r="96" spans="1:13" ht="29.25" customHeight="1">
      <c r="A96" s="76"/>
      <c r="B96" s="79"/>
      <c r="C96" s="79"/>
      <c r="D96" s="24" t="s">
        <v>22</v>
      </c>
      <c r="E96" s="20">
        <f t="shared" si="23"/>
        <v>380000</v>
      </c>
      <c r="F96" s="20">
        <f t="shared" si="23"/>
        <v>380000</v>
      </c>
      <c r="G96" s="20">
        <f t="shared" si="23"/>
        <v>935700</v>
      </c>
      <c r="H96" s="20">
        <f t="shared" si="23"/>
        <v>0</v>
      </c>
      <c r="I96" s="20">
        <f t="shared" si="23"/>
        <v>7553160.1799999997</v>
      </c>
      <c r="J96" s="20">
        <f t="shared" si="23"/>
        <v>7553160.1799999997</v>
      </c>
      <c r="K96" s="20">
        <f t="shared" si="23"/>
        <v>935700</v>
      </c>
      <c r="L96" s="20">
        <f t="shared" si="23"/>
        <v>935700</v>
      </c>
      <c r="M96" s="21"/>
    </row>
    <row r="97" spans="1:13" ht="29.25" customHeight="1">
      <c r="A97" s="76"/>
      <c r="B97" s="79"/>
      <c r="C97" s="79"/>
      <c r="D97" s="24" t="s">
        <v>26</v>
      </c>
      <c r="E97" s="20">
        <f t="shared" si="23"/>
        <v>300000</v>
      </c>
      <c r="F97" s="20">
        <f t="shared" si="23"/>
        <v>300000</v>
      </c>
      <c r="G97" s="20">
        <f t="shared" si="23"/>
        <v>50000</v>
      </c>
      <c r="H97" s="20">
        <f t="shared" si="23"/>
        <v>50000</v>
      </c>
      <c r="I97" s="20">
        <f t="shared" si="23"/>
        <v>380920</v>
      </c>
      <c r="J97" s="20">
        <f t="shared" si="23"/>
        <v>380920</v>
      </c>
      <c r="K97" s="20">
        <f t="shared" si="23"/>
        <v>340000</v>
      </c>
      <c r="L97" s="20">
        <f t="shared" si="23"/>
        <v>340000</v>
      </c>
      <c r="M97" s="21"/>
    </row>
    <row r="98" spans="1:13" ht="29.25" customHeight="1" thickBot="1">
      <c r="A98" s="77"/>
      <c r="B98" s="80"/>
      <c r="C98" s="80"/>
      <c r="D98" s="34" t="s">
        <v>24</v>
      </c>
      <c r="E98" s="22">
        <f>E104</f>
        <v>0</v>
      </c>
      <c r="F98" s="22">
        <f t="shared" ref="F98:L98" si="24">F104</f>
        <v>0</v>
      </c>
      <c r="G98" s="22">
        <f t="shared" si="24"/>
        <v>0</v>
      </c>
      <c r="H98" s="22">
        <f t="shared" si="24"/>
        <v>0</v>
      </c>
      <c r="I98" s="22">
        <f t="shared" si="24"/>
        <v>0</v>
      </c>
      <c r="J98" s="22">
        <f t="shared" si="24"/>
        <v>0</v>
      </c>
      <c r="K98" s="22">
        <f t="shared" si="24"/>
        <v>0</v>
      </c>
      <c r="L98" s="22">
        <f t="shared" si="24"/>
        <v>0</v>
      </c>
      <c r="M98" s="23"/>
    </row>
    <row r="99" spans="1:13" ht="29.25" customHeight="1">
      <c r="A99" s="81" t="s">
        <v>89</v>
      </c>
      <c r="B99" s="82" t="s">
        <v>25</v>
      </c>
      <c r="C99" s="82" t="s">
        <v>45</v>
      </c>
      <c r="D99" s="30" t="s">
        <v>19</v>
      </c>
      <c r="E99" s="31">
        <f>E101+E102+E103+E104</f>
        <v>680000</v>
      </c>
      <c r="F99" s="31">
        <f t="shared" ref="F99:L99" si="25">F101+F102+F103+F104</f>
        <v>680000</v>
      </c>
      <c r="G99" s="31">
        <f t="shared" si="25"/>
        <v>985700</v>
      </c>
      <c r="H99" s="31">
        <f t="shared" si="25"/>
        <v>50000</v>
      </c>
      <c r="I99" s="31">
        <f t="shared" si="25"/>
        <v>7934080.1799999997</v>
      </c>
      <c r="J99" s="31">
        <f t="shared" si="25"/>
        <v>7934080.1799999997</v>
      </c>
      <c r="K99" s="31">
        <f t="shared" si="25"/>
        <v>1275700</v>
      </c>
      <c r="L99" s="31">
        <f t="shared" si="25"/>
        <v>1275700</v>
      </c>
      <c r="M99" s="32"/>
    </row>
    <row r="100" spans="1:13" ht="29.25" customHeight="1">
      <c r="A100" s="71"/>
      <c r="B100" s="73"/>
      <c r="C100" s="73"/>
      <c r="D100" s="25" t="s">
        <v>20</v>
      </c>
      <c r="E100" s="8"/>
      <c r="F100" s="8"/>
      <c r="G100" s="8"/>
      <c r="H100" s="8"/>
      <c r="I100" s="8"/>
      <c r="J100" s="8"/>
      <c r="K100" s="8"/>
      <c r="L100" s="8"/>
      <c r="M100" s="11"/>
    </row>
    <row r="101" spans="1:13" ht="29.25" customHeight="1">
      <c r="A101" s="71"/>
      <c r="B101" s="73"/>
      <c r="C101" s="73"/>
      <c r="D101" s="25" t="s">
        <v>21</v>
      </c>
      <c r="E101" s="8">
        <v>0</v>
      </c>
      <c r="F101" s="8">
        <v>0</v>
      </c>
      <c r="G101" s="8">
        <v>0</v>
      </c>
      <c r="H101" s="8">
        <v>0</v>
      </c>
      <c r="I101" s="8">
        <v>0</v>
      </c>
      <c r="J101" s="8">
        <v>0</v>
      </c>
      <c r="K101" s="8">
        <v>0</v>
      </c>
      <c r="L101" s="8">
        <v>0</v>
      </c>
      <c r="M101" s="11"/>
    </row>
    <row r="102" spans="1:13" ht="29.25" customHeight="1">
      <c r="A102" s="71"/>
      <c r="B102" s="73"/>
      <c r="C102" s="73"/>
      <c r="D102" s="25" t="s">
        <v>22</v>
      </c>
      <c r="E102" s="8">
        <v>380000</v>
      </c>
      <c r="F102" s="8">
        <v>380000</v>
      </c>
      <c r="G102" s="8">
        <v>935700</v>
      </c>
      <c r="H102" s="8">
        <v>0</v>
      </c>
      <c r="I102" s="8">
        <v>7553160.1799999997</v>
      </c>
      <c r="J102" s="8">
        <v>7553160.1799999997</v>
      </c>
      <c r="K102" s="8">
        <v>935700</v>
      </c>
      <c r="L102" s="8">
        <v>935700</v>
      </c>
      <c r="M102" s="11"/>
    </row>
    <row r="103" spans="1:13" ht="29.25" customHeight="1">
      <c r="A103" s="71"/>
      <c r="B103" s="73"/>
      <c r="C103" s="73"/>
      <c r="D103" s="25" t="s">
        <v>26</v>
      </c>
      <c r="E103" s="8">
        <v>300000</v>
      </c>
      <c r="F103" s="8">
        <v>300000</v>
      </c>
      <c r="G103" s="8">
        <v>50000</v>
      </c>
      <c r="H103" s="8">
        <v>50000</v>
      </c>
      <c r="I103" s="8">
        <v>380920</v>
      </c>
      <c r="J103" s="8">
        <v>380920</v>
      </c>
      <c r="K103" s="8">
        <v>340000</v>
      </c>
      <c r="L103" s="8">
        <v>340000</v>
      </c>
      <c r="M103" s="11"/>
    </row>
    <row r="104" spans="1:13" ht="29.25" customHeight="1" thickBot="1">
      <c r="A104" s="72"/>
      <c r="B104" s="74"/>
      <c r="C104" s="74"/>
      <c r="D104" s="35" t="s">
        <v>24</v>
      </c>
      <c r="E104" s="8">
        <v>0</v>
      </c>
      <c r="F104" s="8">
        <v>0</v>
      </c>
      <c r="G104" s="8">
        <v>0</v>
      </c>
      <c r="H104" s="8">
        <v>0</v>
      </c>
      <c r="I104" s="8">
        <v>0</v>
      </c>
      <c r="J104" s="8">
        <v>0</v>
      </c>
      <c r="K104" s="8">
        <v>0</v>
      </c>
      <c r="L104" s="8">
        <v>0</v>
      </c>
      <c r="M104" s="36"/>
    </row>
    <row r="105" spans="1:13" ht="29.25" customHeight="1">
      <c r="A105" s="75" t="s">
        <v>90</v>
      </c>
      <c r="B105" s="78" t="s">
        <v>46</v>
      </c>
      <c r="C105" s="78" t="s">
        <v>47</v>
      </c>
      <c r="D105" s="33" t="s">
        <v>19</v>
      </c>
      <c r="E105" s="18">
        <f>E107+E108+E109+E110</f>
        <v>25789556.620000001</v>
      </c>
      <c r="F105" s="18">
        <f t="shared" ref="F105:L105" si="26">F107+F108+F109+F110</f>
        <v>25412706.140000001</v>
      </c>
      <c r="G105" s="18">
        <f t="shared" si="26"/>
        <v>15950893.490000002</v>
      </c>
      <c r="H105" s="18">
        <f t="shared" si="26"/>
        <v>12831893.49</v>
      </c>
      <c r="I105" s="18">
        <f t="shared" si="26"/>
        <v>35392835.840000004</v>
      </c>
      <c r="J105" s="18">
        <f t="shared" si="26"/>
        <v>35277640.140000001</v>
      </c>
      <c r="K105" s="18">
        <f t="shared" si="26"/>
        <v>22479559.219999999</v>
      </c>
      <c r="L105" s="18">
        <f t="shared" si="26"/>
        <v>22492382.699999999</v>
      </c>
      <c r="M105" s="19"/>
    </row>
    <row r="106" spans="1:13" ht="29.25" customHeight="1">
      <c r="A106" s="76"/>
      <c r="B106" s="79"/>
      <c r="C106" s="79"/>
      <c r="D106" s="24" t="s">
        <v>20</v>
      </c>
      <c r="E106" s="20"/>
      <c r="F106" s="20"/>
      <c r="G106" s="20"/>
      <c r="H106" s="20"/>
      <c r="I106" s="20"/>
      <c r="J106" s="20"/>
      <c r="K106" s="20"/>
      <c r="L106" s="20"/>
      <c r="M106" s="21"/>
    </row>
    <row r="107" spans="1:13" ht="29.25" customHeight="1">
      <c r="A107" s="76"/>
      <c r="B107" s="79"/>
      <c r="C107" s="79"/>
      <c r="D107" s="24" t="s">
        <v>21</v>
      </c>
      <c r="E107" s="20">
        <f>E113+E119+E125+E131+E137</f>
        <v>202512.45</v>
      </c>
      <c r="F107" s="20">
        <f t="shared" ref="F107:L107" si="27">F113+F119+F125+F131+F137</f>
        <v>202512.45</v>
      </c>
      <c r="G107" s="20">
        <f t="shared" si="27"/>
        <v>143472.01</v>
      </c>
      <c r="H107" s="20">
        <f t="shared" si="27"/>
        <v>143472.01</v>
      </c>
      <c r="I107" s="20">
        <f t="shared" si="27"/>
        <v>143472.01</v>
      </c>
      <c r="J107" s="20">
        <f t="shared" si="27"/>
        <v>143472.01</v>
      </c>
      <c r="K107" s="20">
        <f t="shared" si="27"/>
        <v>124153.55</v>
      </c>
      <c r="L107" s="20">
        <f t="shared" si="27"/>
        <v>126760.17</v>
      </c>
      <c r="M107" s="21"/>
    </row>
    <row r="108" spans="1:13" ht="29.25" customHeight="1">
      <c r="A108" s="76"/>
      <c r="B108" s="79"/>
      <c r="C108" s="79"/>
      <c r="D108" s="24" t="s">
        <v>22</v>
      </c>
      <c r="E108" s="20">
        <f t="shared" ref="E108:L110" si="28">E114+E120+E126+E132+E138</f>
        <v>1795570.75</v>
      </c>
      <c r="F108" s="20">
        <f t="shared" si="28"/>
        <v>1508501.73</v>
      </c>
      <c r="G108" s="20">
        <f t="shared" si="28"/>
        <v>842005.09000000008</v>
      </c>
      <c r="H108" s="20">
        <f t="shared" si="28"/>
        <v>842005.09000000008</v>
      </c>
      <c r="I108" s="20">
        <f>I114+I120+I126+I132+I138</f>
        <v>6308129.5899999999</v>
      </c>
      <c r="J108" s="20">
        <f t="shared" si="28"/>
        <v>6212501.0300000003</v>
      </c>
      <c r="K108" s="20">
        <f t="shared" si="28"/>
        <v>672498.34000000008</v>
      </c>
      <c r="L108" s="20">
        <f t="shared" si="28"/>
        <v>682715.2</v>
      </c>
      <c r="M108" s="21"/>
    </row>
    <row r="109" spans="1:13" ht="29.25" customHeight="1">
      <c r="A109" s="76"/>
      <c r="B109" s="79"/>
      <c r="C109" s="79"/>
      <c r="D109" s="24" t="s">
        <v>26</v>
      </c>
      <c r="E109" s="20">
        <f t="shared" si="28"/>
        <v>21569687.970000003</v>
      </c>
      <c r="F109" s="20">
        <f t="shared" si="28"/>
        <v>21536781.050000001</v>
      </c>
      <c r="G109" s="20">
        <f t="shared" si="28"/>
        <v>11529092.270000001</v>
      </c>
      <c r="H109" s="20">
        <f t="shared" si="28"/>
        <v>11529092.270000001</v>
      </c>
      <c r="I109" s="20">
        <f t="shared" si="28"/>
        <v>25349849.850000001</v>
      </c>
      <c r="J109" s="20">
        <f t="shared" si="28"/>
        <v>25330282.710000001</v>
      </c>
      <c r="K109" s="20">
        <f t="shared" si="28"/>
        <v>21511407.329999998</v>
      </c>
      <c r="L109" s="20">
        <f t="shared" si="28"/>
        <v>21511407.329999998</v>
      </c>
      <c r="M109" s="21"/>
    </row>
    <row r="110" spans="1:13" ht="29.25" customHeight="1" thickBot="1">
      <c r="A110" s="77"/>
      <c r="B110" s="80"/>
      <c r="C110" s="80"/>
      <c r="D110" s="34" t="s">
        <v>24</v>
      </c>
      <c r="E110" s="22">
        <f t="shared" si="28"/>
        <v>2221785.4500000002</v>
      </c>
      <c r="F110" s="22">
        <f t="shared" si="28"/>
        <v>2164910.91</v>
      </c>
      <c r="G110" s="22">
        <f t="shared" si="28"/>
        <v>3436324.12</v>
      </c>
      <c r="H110" s="22">
        <f t="shared" si="28"/>
        <v>317324.12</v>
      </c>
      <c r="I110" s="22">
        <f t="shared" si="28"/>
        <v>3591384.39</v>
      </c>
      <c r="J110" s="22">
        <f t="shared" si="28"/>
        <v>3591384.39</v>
      </c>
      <c r="K110" s="22">
        <f t="shared" si="28"/>
        <v>171500</v>
      </c>
      <c r="L110" s="22">
        <f t="shared" si="28"/>
        <v>171500</v>
      </c>
      <c r="M110" s="23"/>
    </row>
    <row r="111" spans="1:13" ht="29.25" customHeight="1">
      <c r="A111" s="81" t="s">
        <v>91</v>
      </c>
      <c r="B111" s="82" t="s">
        <v>25</v>
      </c>
      <c r="C111" s="82" t="s">
        <v>48</v>
      </c>
      <c r="D111" s="30" t="s">
        <v>19</v>
      </c>
      <c r="E111" s="31">
        <f>E113+E114+E115+E116</f>
        <v>16561417</v>
      </c>
      <c r="F111" s="31">
        <f t="shared" ref="F111:L111" si="29">F113+F114+F115+F116</f>
        <v>16193983.029999999</v>
      </c>
      <c r="G111" s="31">
        <f t="shared" si="29"/>
        <v>11128680.370000001</v>
      </c>
      <c r="H111" s="31">
        <f t="shared" si="29"/>
        <v>8009680.3700000001</v>
      </c>
      <c r="I111" s="31">
        <f t="shared" si="29"/>
        <v>25066488</v>
      </c>
      <c r="J111" s="31">
        <f t="shared" si="29"/>
        <v>24973417.580000002</v>
      </c>
      <c r="K111" s="31">
        <f t="shared" si="29"/>
        <v>14087920</v>
      </c>
      <c r="L111" s="31">
        <f t="shared" si="29"/>
        <v>14087920</v>
      </c>
      <c r="M111" s="32"/>
    </row>
    <row r="112" spans="1:13" ht="29.25" customHeight="1">
      <c r="A112" s="71"/>
      <c r="B112" s="73"/>
      <c r="C112" s="73"/>
      <c r="D112" s="25" t="s">
        <v>20</v>
      </c>
      <c r="E112" s="8"/>
      <c r="F112" s="8"/>
      <c r="G112" s="8"/>
      <c r="H112" s="8"/>
      <c r="I112" s="8"/>
      <c r="J112" s="8"/>
      <c r="K112" s="8"/>
      <c r="L112" s="8"/>
      <c r="M112" s="11"/>
    </row>
    <row r="113" spans="1:13" ht="29.25" customHeight="1">
      <c r="A113" s="71"/>
      <c r="B113" s="73"/>
      <c r="C113" s="73"/>
      <c r="D113" s="25" t="s">
        <v>21</v>
      </c>
      <c r="E113" s="8">
        <v>0</v>
      </c>
      <c r="F113" s="8">
        <v>0</v>
      </c>
      <c r="G113" s="8">
        <v>0</v>
      </c>
      <c r="H113" s="8">
        <v>0</v>
      </c>
      <c r="I113" s="8">
        <v>0</v>
      </c>
      <c r="J113" s="8">
        <v>0</v>
      </c>
      <c r="K113" s="8">
        <v>0</v>
      </c>
      <c r="L113" s="8">
        <v>0</v>
      </c>
      <c r="M113" s="11"/>
    </row>
    <row r="114" spans="1:13" ht="29.25" customHeight="1">
      <c r="A114" s="71"/>
      <c r="B114" s="73"/>
      <c r="C114" s="73"/>
      <c r="D114" s="25" t="s">
        <v>22</v>
      </c>
      <c r="E114" s="8">
        <v>922500</v>
      </c>
      <c r="F114" s="8">
        <v>635525.98</v>
      </c>
      <c r="G114" s="9">
        <v>42527.5</v>
      </c>
      <c r="H114" s="9">
        <v>42527.5</v>
      </c>
      <c r="I114" s="9">
        <v>5416060</v>
      </c>
      <c r="J114" s="9">
        <v>5324411.95</v>
      </c>
      <c r="K114" s="9">
        <v>0</v>
      </c>
      <c r="L114" s="9">
        <v>0</v>
      </c>
      <c r="M114" s="11"/>
    </row>
    <row r="115" spans="1:13" ht="29.25" customHeight="1">
      <c r="A115" s="71"/>
      <c r="B115" s="73"/>
      <c r="C115" s="73"/>
      <c r="D115" s="25" t="s">
        <v>26</v>
      </c>
      <c r="E115" s="9">
        <v>13897417</v>
      </c>
      <c r="F115" s="9">
        <v>13873776.77</v>
      </c>
      <c r="G115" s="9">
        <v>7811152.8700000001</v>
      </c>
      <c r="H115" s="9">
        <v>7811152.8700000001</v>
      </c>
      <c r="I115" s="9">
        <v>16225428</v>
      </c>
      <c r="J115" s="9">
        <v>16224005.630000001</v>
      </c>
      <c r="K115" s="9">
        <v>13916420</v>
      </c>
      <c r="L115" s="9">
        <v>13916420</v>
      </c>
      <c r="M115" s="11"/>
    </row>
    <row r="116" spans="1:13" ht="29.25" customHeight="1">
      <c r="A116" s="71"/>
      <c r="B116" s="73"/>
      <c r="C116" s="73"/>
      <c r="D116" s="25" t="s">
        <v>24</v>
      </c>
      <c r="E116" s="8">
        <v>1741500</v>
      </c>
      <c r="F116" s="8">
        <v>1684680.28</v>
      </c>
      <c r="G116" s="9">
        <v>3275000</v>
      </c>
      <c r="H116" s="9">
        <v>156000</v>
      </c>
      <c r="I116" s="9">
        <v>3425000</v>
      </c>
      <c r="J116" s="9">
        <v>3425000</v>
      </c>
      <c r="K116" s="9">
        <v>171500</v>
      </c>
      <c r="L116" s="9">
        <v>171500</v>
      </c>
      <c r="M116" s="11"/>
    </row>
    <row r="117" spans="1:13" ht="29.25" customHeight="1">
      <c r="A117" s="71" t="s">
        <v>92</v>
      </c>
      <c r="B117" s="73" t="s">
        <v>30</v>
      </c>
      <c r="C117" s="73" t="s">
        <v>49</v>
      </c>
      <c r="D117" s="25" t="s">
        <v>19</v>
      </c>
      <c r="E117" s="8">
        <f>E119+E120+E121+E122</f>
        <v>3617467.45</v>
      </c>
      <c r="F117" s="8">
        <f t="shared" ref="F117:L117" si="30">F119+F120+F121+F122</f>
        <v>3617317.63</v>
      </c>
      <c r="G117" s="8">
        <f t="shared" si="30"/>
        <v>1865213.38</v>
      </c>
      <c r="H117" s="8">
        <f t="shared" si="30"/>
        <v>1865213.38</v>
      </c>
      <c r="I117" s="8">
        <f t="shared" si="30"/>
        <v>4424909.01</v>
      </c>
      <c r="J117" s="8">
        <f t="shared" si="30"/>
        <v>4423677.0199999996</v>
      </c>
      <c r="K117" s="8">
        <f t="shared" si="30"/>
        <v>3223429</v>
      </c>
      <c r="L117" s="8">
        <f t="shared" si="30"/>
        <v>3223429</v>
      </c>
      <c r="M117" s="11"/>
    </row>
    <row r="118" spans="1:13" ht="29.25" customHeight="1">
      <c r="A118" s="71"/>
      <c r="B118" s="73"/>
      <c r="C118" s="73"/>
      <c r="D118" s="25" t="s">
        <v>20</v>
      </c>
      <c r="E118" s="8"/>
      <c r="F118" s="8"/>
      <c r="G118" s="8"/>
      <c r="H118" s="8"/>
      <c r="I118" s="8"/>
      <c r="J118" s="8"/>
      <c r="K118" s="8"/>
      <c r="L118" s="8"/>
      <c r="M118" s="11"/>
    </row>
    <row r="119" spans="1:13" ht="29.25" customHeight="1">
      <c r="A119" s="71"/>
      <c r="B119" s="73"/>
      <c r="C119" s="73"/>
      <c r="D119" s="25" t="s">
        <v>21</v>
      </c>
      <c r="E119" s="8">
        <v>0</v>
      </c>
      <c r="F119" s="8">
        <v>0</v>
      </c>
      <c r="G119" s="8">
        <v>0</v>
      </c>
      <c r="H119" s="8">
        <v>0</v>
      </c>
      <c r="I119" s="8">
        <v>0</v>
      </c>
      <c r="J119" s="8">
        <v>0</v>
      </c>
      <c r="K119" s="8">
        <v>0</v>
      </c>
      <c r="L119" s="8">
        <v>0</v>
      </c>
      <c r="M119" s="11"/>
    </row>
    <row r="120" spans="1:13" ht="29.25" customHeight="1">
      <c r="A120" s="71"/>
      <c r="B120" s="73"/>
      <c r="C120" s="73"/>
      <c r="D120" s="25" t="s">
        <v>22</v>
      </c>
      <c r="E120" s="8">
        <v>301900</v>
      </c>
      <c r="F120" s="8">
        <v>301805</v>
      </c>
      <c r="G120" s="8">
        <v>401300</v>
      </c>
      <c r="H120" s="8">
        <v>401300</v>
      </c>
      <c r="I120" s="8">
        <v>421552</v>
      </c>
      <c r="J120" s="8">
        <v>420320.01</v>
      </c>
      <c r="K120" s="8">
        <v>315100</v>
      </c>
      <c r="L120" s="8">
        <v>315100</v>
      </c>
      <c r="M120" s="11"/>
    </row>
    <row r="121" spans="1:13" ht="29.25" customHeight="1">
      <c r="A121" s="71"/>
      <c r="B121" s="73"/>
      <c r="C121" s="73"/>
      <c r="D121" s="25" t="s">
        <v>26</v>
      </c>
      <c r="E121" s="8">
        <v>2835282</v>
      </c>
      <c r="F121" s="8">
        <v>2835282</v>
      </c>
      <c r="G121" s="9">
        <v>1302589.26</v>
      </c>
      <c r="H121" s="9">
        <v>1302589.26</v>
      </c>
      <c r="I121" s="9">
        <v>3836972.62</v>
      </c>
      <c r="J121" s="9">
        <v>3836972.62</v>
      </c>
      <c r="K121" s="9">
        <v>2908329</v>
      </c>
      <c r="L121" s="9">
        <v>2908329</v>
      </c>
      <c r="M121" s="11"/>
    </row>
    <row r="122" spans="1:13" ht="29.25" customHeight="1">
      <c r="A122" s="71"/>
      <c r="B122" s="73"/>
      <c r="C122" s="73"/>
      <c r="D122" s="25" t="s">
        <v>24</v>
      </c>
      <c r="E122" s="8">
        <v>480285.45</v>
      </c>
      <c r="F122" s="8">
        <v>480230.63</v>
      </c>
      <c r="G122" s="8">
        <v>161324.12</v>
      </c>
      <c r="H122" s="8">
        <v>161324.12</v>
      </c>
      <c r="I122" s="8">
        <v>166384.39000000001</v>
      </c>
      <c r="J122" s="8">
        <v>166384.39000000001</v>
      </c>
      <c r="K122" s="8">
        <v>0</v>
      </c>
      <c r="L122" s="8">
        <v>0</v>
      </c>
      <c r="M122" s="11"/>
    </row>
    <row r="123" spans="1:13" ht="29.25" customHeight="1">
      <c r="A123" s="71" t="s">
        <v>93</v>
      </c>
      <c r="B123" s="73" t="s">
        <v>32</v>
      </c>
      <c r="C123" s="73" t="s">
        <v>50</v>
      </c>
      <c r="D123" s="25" t="s">
        <v>19</v>
      </c>
      <c r="E123" s="8">
        <f>E125+E126+E127+E128</f>
        <v>323661.01</v>
      </c>
      <c r="F123" s="8">
        <f t="shared" ref="F123:L123" si="31">F125+F126+F127+F128</f>
        <v>323661.01</v>
      </c>
      <c r="G123" s="8">
        <f t="shared" si="31"/>
        <v>350000</v>
      </c>
      <c r="H123" s="8">
        <f t="shared" si="31"/>
        <v>350000</v>
      </c>
      <c r="I123" s="8">
        <f t="shared" si="31"/>
        <v>406300</v>
      </c>
      <c r="J123" s="8">
        <f t="shared" si="31"/>
        <v>406300</v>
      </c>
      <c r="K123" s="8">
        <f t="shared" si="31"/>
        <v>406300</v>
      </c>
      <c r="L123" s="8">
        <f t="shared" si="31"/>
        <v>406300</v>
      </c>
      <c r="M123" s="11"/>
    </row>
    <row r="124" spans="1:13" ht="29.25" customHeight="1">
      <c r="A124" s="71"/>
      <c r="B124" s="73"/>
      <c r="C124" s="73"/>
      <c r="D124" s="25" t="s">
        <v>20</v>
      </c>
      <c r="E124" s="8"/>
      <c r="F124" s="8"/>
      <c r="G124" s="8"/>
      <c r="H124" s="8"/>
      <c r="I124" s="8"/>
      <c r="J124" s="8"/>
      <c r="K124" s="8"/>
      <c r="L124" s="8"/>
      <c r="M124" s="11"/>
    </row>
    <row r="125" spans="1:13" ht="29.25" customHeight="1">
      <c r="A125" s="71"/>
      <c r="B125" s="73"/>
      <c r="C125" s="73"/>
      <c r="D125" s="25" t="s">
        <v>21</v>
      </c>
      <c r="E125" s="8">
        <v>0</v>
      </c>
      <c r="F125" s="8">
        <v>0</v>
      </c>
      <c r="G125" s="8">
        <v>0</v>
      </c>
      <c r="H125" s="8">
        <v>0</v>
      </c>
      <c r="I125" s="8">
        <v>0</v>
      </c>
      <c r="J125" s="8">
        <v>0</v>
      </c>
      <c r="K125" s="8">
        <v>0</v>
      </c>
      <c r="L125" s="8">
        <v>0</v>
      </c>
      <c r="M125" s="11"/>
    </row>
    <row r="126" spans="1:13" ht="29.25" customHeight="1">
      <c r="A126" s="71"/>
      <c r="B126" s="73"/>
      <c r="C126" s="73"/>
      <c r="D126" s="25" t="s">
        <v>22</v>
      </c>
      <c r="E126" s="8">
        <v>139660</v>
      </c>
      <c r="F126" s="8">
        <v>139660</v>
      </c>
      <c r="G126" s="13">
        <v>0</v>
      </c>
      <c r="H126" s="13">
        <v>0</v>
      </c>
      <c r="I126" s="13">
        <v>0</v>
      </c>
      <c r="J126" s="13">
        <v>0</v>
      </c>
      <c r="K126" s="13">
        <v>0</v>
      </c>
      <c r="L126" s="13">
        <v>0</v>
      </c>
      <c r="M126" s="11"/>
    </row>
    <row r="127" spans="1:13" ht="29.25" customHeight="1">
      <c r="A127" s="71"/>
      <c r="B127" s="73"/>
      <c r="C127" s="73"/>
      <c r="D127" s="25" t="s">
        <v>26</v>
      </c>
      <c r="E127" s="9">
        <v>184001.01</v>
      </c>
      <c r="F127" s="9">
        <v>184001.01</v>
      </c>
      <c r="G127" s="13">
        <v>350000</v>
      </c>
      <c r="H127" s="13">
        <v>350000</v>
      </c>
      <c r="I127" s="13">
        <v>406300</v>
      </c>
      <c r="J127" s="13">
        <v>406300</v>
      </c>
      <c r="K127" s="13">
        <v>406300</v>
      </c>
      <c r="L127" s="13">
        <v>406300</v>
      </c>
      <c r="M127" s="11"/>
    </row>
    <row r="128" spans="1:13" ht="29.25" customHeight="1">
      <c r="A128" s="71"/>
      <c r="B128" s="73"/>
      <c r="C128" s="73"/>
      <c r="D128" s="25" t="s">
        <v>24</v>
      </c>
      <c r="E128" s="8">
        <v>0</v>
      </c>
      <c r="F128" s="8">
        <v>0</v>
      </c>
      <c r="G128" s="8">
        <v>0</v>
      </c>
      <c r="H128" s="8">
        <v>0</v>
      </c>
      <c r="I128" s="8">
        <v>0</v>
      </c>
      <c r="J128" s="8">
        <v>0</v>
      </c>
      <c r="K128" s="8">
        <v>0</v>
      </c>
      <c r="L128" s="8">
        <v>0</v>
      </c>
      <c r="M128" s="11"/>
    </row>
    <row r="129" spans="1:13" ht="29.25" customHeight="1">
      <c r="A129" s="71" t="s">
        <v>94</v>
      </c>
      <c r="B129" s="73" t="s">
        <v>33</v>
      </c>
      <c r="C129" s="73" t="s">
        <v>51</v>
      </c>
      <c r="D129" s="25" t="s">
        <v>19</v>
      </c>
      <c r="E129" s="8">
        <f>E131+E132+E133+E134</f>
        <v>884023.2</v>
      </c>
      <c r="F129" s="8">
        <f t="shared" ref="F129:L129" si="32">F131+F132+F133+F134</f>
        <v>884023.2</v>
      </c>
      <c r="G129" s="8">
        <f t="shared" si="32"/>
        <v>791649.60000000009</v>
      </c>
      <c r="H129" s="8">
        <f t="shared" si="32"/>
        <v>791649.60000000009</v>
      </c>
      <c r="I129" s="8">
        <f t="shared" si="32"/>
        <v>791649.60000000009</v>
      </c>
      <c r="J129" s="8">
        <f t="shared" si="32"/>
        <v>791649.60000000009</v>
      </c>
      <c r="K129" s="8">
        <f t="shared" si="32"/>
        <v>731551.89</v>
      </c>
      <c r="L129" s="8">
        <f t="shared" si="32"/>
        <v>744375.37</v>
      </c>
      <c r="M129" s="11"/>
    </row>
    <row r="130" spans="1:13" ht="29.25" customHeight="1">
      <c r="A130" s="71"/>
      <c r="B130" s="73"/>
      <c r="C130" s="73"/>
      <c r="D130" s="25" t="s">
        <v>20</v>
      </c>
      <c r="E130" s="8"/>
      <c r="F130" s="8"/>
      <c r="G130" s="8"/>
      <c r="H130" s="8"/>
      <c r="I130" s="8"/>
      <c r="J130" s="8"/>
      <c r="K130" s="8"/>
      <c r="L130" s="8"/>
      <c r="M130" s="11"/>
    </row>
    <row r="131" spans="1:13" ht="29.25" customHeight="1">
      <c r="A131" s="71"/>
      <c r="B131" s="73"/>
      <c r="C131" s="73"/>
      <c r="D131" s="25" t="s">
        <v>21</v>
      </c>
      <c r="E131" s="8">
        <v>202512.45</v>
      </c>
      <c r="F131" s="8">
        <v>202512.45</v>
      </c>
      <c r="G131" s="8">
        <v>143472.01</v>
      </c>
      <c r="H131" s="8">
        <v>143472.01</v>
      </c>
      <c r="I131" s="8">
        <v>143472.01</v>
      </c>
      <c r="J131" s="8">
        <v>143472.01</v>
      </c>
      <c r="K131" s="8">
        <v>124153.55</v>
      </c>
      <c r="L131" s="8">
        <v>126760.17</v>
      </c>
      <c r="M131" s="11"/>
    </row>
    <row r="132" spans="1:13" ht="29.25" customHeight="1">
      <c r="A132" s="71"/>
      <c r="B132" s="73"/>
      <c r="C132" s="73"/>
      <c r="D132" s="25" t="s">
        <v>22</v>
      </c>
      <c r="E132" s="8">
        <v>431510.75</v>
      </c>
      <c r="F132" s="8">
        <v>431510.75</v>
      </c>
      <c r="G132" s="8">
        <v>398177.59</v>
      </c>
      <c r="H132" s="8">
        <v>398177.59</v>
      </c>
      <c r="I132" s="8">
        <v>398177.59</v>
      </c>
      <c r="J132" s="8">
        <v>398177.59</v>
      </c>
      <c r="K132" s="8">
        <v>357398.34</v>
      </c>
      <c r="L132" s="8">
        <v>367615.2</v>
      </c>
      <c r="M132" s="11"/>
    </row>
    <row r="133" spans="1:13" ht="29.25" customHeight="1">
      <c r="A133" s="71"/>
      <c r="B133" s="73"/>
      <c r="C133" s="73"/>
      <c r="D133" s="25" t="s">
        <v>26</v>
      </c>
      <c r="E133" s="9">
        <v>250000</v>
      </c>
      <c r="F133" s="9">
        <v>250000</v>
      </c>
      <c r="G133" s="9">
        <v>250000</v>
      </c>
      <c r="H133" s="9">
        <v>250000</v>
      </c>
      <c r="I133" s="9">
        <v>250000</v>
      </c>
      <c r="J133" s="9">
        <v>250000</v>
      </c>
      <c r="K133" s="9">
        <v>250000</v>
      </c>
      <c r="L133" s="9">
        <v>250000</v>
      </c>
      <c r="M133" s="11"/>
    </row>
    <row r="134" spans="1:13" ht="29.25" customHeight="1">
      <c r="A134" s="71"/>
      <c r="B134" s="73"/>
      <c r="C134" s="73"/>
      <c r="D134" s="25" t="s">
        <v>24</v>
      </c>
      <c r="E134" s="8">
        <v>0</v>
      </c>
      <c r="F134" s="8">
        <v>0</v>
      </c>
      <c r="G134" s="8">
        <v>0</v>
      </c>
      <c r="H134" s="8">
        <v>0</v>
      </c>
      <c r="I134" s="8">
        <v>0</v>
      </c>
      <c r="J134" s="8">
        <v>0</v>
      </c>
      <c r="K134" s="8">
        <v>0</v>
      </c>
      <c r="L134" s="8">
        <v>0</v>
      </c>
      <c r="M134" s="11"/>
    </row>
    <row r="135" spans="1:13" ht="29.25" customHeight="1">
      <c r="A135" s="88" t="s">
        <v>95</v>
      </c>
      <c r="B135" s="90" t="s">
        <v>52</v>
      </c>
      <c r="C135" s="90" t="s">
        <v>70</v>
      </c>
      <c r="D135" s="17" t="s">
        <v>19</v>
      </c>
      <c r="E135" s="15">
        <f>E137+E138+E139+E140</f>
        <v>4402987.96</v>
      </c>
      <c r="F135" s="15">
        <f t="shared" ref="F135:L135" si="33">F137+F138+F139+F140</f>
        <v>4393721.2699999996</v>
      </c>
      <c r="G135" s="15">
        <f t="shared" si="33"/>
        <v>1815350.14</v>
      </c>
      <c r="H135" s="15">
        <f t="shared" si="33"/>
        <v>1815350.14</v>
      </c>
      <c r="I135" s="15">
        <f t="shared" si="33"/>
        <v>4703489.2300000004</v>
      </c>
      <c r="J135" s="15">
        <f t="shared" si="33"/>
        <v>4682595.9400000004</v>
      </c>
      <c r="K135" s="15">
        <f t="shared" si="33"/>
        <v>4030358.33</v>
      </c>
      <c r="L135" s="15">
        <f t="shared" si="33"/>
        <v>4030358.33</v>
      </c>
      <c r="M135" s="16"/>
    </row>
    <row r="136" spans="1:13" ht="29.25" customHeight="1">
      <c r="A136" s="88"/>
      <c r="B136" s="90"/>
      <c r="C136" s="90"/>
      <c r="D136" s="17" t="s">
        <v>20</v>
      </c>
      <c r="E136" s="15"/>
      <c r="F136" s="15"/>
      <c r="G136" s="15"/>
      <c r="H136" s="15"/>
      <c r="I136" s="15"/>
      <c r="J136" s="15"/>
      <c r="K136" s="15"/>
      <c r="L136" s="15"/>
      <c r="M136" s="16"/>
    </row>
    <row r="137" spans="1:13" ht="29.25" customHeight="1">
      <c r="A137" s="88"/>
      <c r="B137" s="90"/>
      <c r="C137" s="90"/>
      <c r="D137" s="17" t="s">
        <v>21</v>
      </c>
      <c r="E137" s="8">
        <v>0</v>
      </c>
      <c r="F137" s="8">
        <v>0</v>
      </c>
      <c r="G137" s="8">
        <v>0</v>
      </c>
      <c r="H137" s="8">
        <v>0</v>
      </c>
      <c r="I137" s="8">
        <v>0</v>
      </c>
      <c r="J137" s="8">
        <v>0</v>
      </c>
      <c r="K137" s="8">
        <v>0</v>
      </c>
      <c r="L137" s="8">
        <v>0</v>
      </c>
      <c r="M137" s="16"/>
    </row>
    <row r="138" spans="1:13" ht="29.25" customHeight="1">
      <c r="A138" s="88"/>
      <c r="B138" s="90"/>
      <c r="C138" s="90"/>
      <c r="D138" s="17" t="s">
        <v>22</v>
      </c>
      <c r="E138" s="15">
        <v>0</v>
      </c>
      <c r="F138" s="15">
        <v>0</v>
      </c>
      <c r="G138" s="15">
        <v>0</v>
      </c>
      <c r="H138" s="15">
        <v>0</v>
      </c>
      <c r="I138" s="15">
        <v>72340</v>
      </c>
      <c r="J138" s="15">
        <v>69591.48</v>
      </c>
      <c r="K138" s="15">
        <v>0</v>
      </c>
      <c r="L138" s="15">
        <v>0</v>
      </c>
      <c r="M138" s="16"/>
    </row>
    <row r="139" spans="1:13" ht="29.25" customHeight="1">
      <c r="A139" s="88"/>
      <c r="B139" s="90"/>
      <c r="C139" s="90"/>
      <c r="D139" s="17" t="s">
        <v>26</v>
      </c>
      <c r="E139" s="13">
        <v>4402987.96</v>
      </c>
      <c r="F139" s="13">
        <v>4393721.2699999996</v>
      </c>
      <c r="G139" s="13">
        <v>1815350.14</v>
      </c>
      <c r="H139" s="13">
        <v>1815350.14</v>
      </c>
      <c r="I139" s="13">
        <v>4631149.2300000004</v>
      </c>
      <c r="J139" s="13">
        <v>4613004.46</v>
      </c>
      <c r="K139" s="13">
        <v>4030358.33</v>
      </c>
      <c r="L139" s="13">
        <v>4030358.33</v>
      </c>
      <c r="M139" s="16"/>
    </row>
    <row r="140" spans="1:13" ht="29.25" customHeight="1" thickBot="1">
      <c r="A140" s="89"/>
      <c r="B140" s="91"/>
      <c r="C140" s="91"/>
      <c r="D140" s="37" t="s">
        <v>24</v>
      </c>
      <c r="E140" s="8">
        <v>0</v>
      </c>
      <c r="F140" s="8">
        <v>0</v>
      </c>
      <c r="G140" s="8">
        <v>0</v>
      </c>
      <c r="H140" s="8">
        <v>0</v>
      </c>
      <c r="I140" s="8">
        <v>0</v>
      </c>
      <c r="J140" s="8">
        <v>0</v>
      </c>
      <c r="K140" s="8">
        <v>0</v>
      </c>
      <c r="L140" s="8">
        <v>0</v>
      </c>
      <c r="M140" s="38"/>
    </row>
    <row r="141" spans="1:13" ht="29.25" customHeight="1">
      <c r="A141" s="75" t="s">
        <v>96</v>
      </c>
      <c r="B141" s="78" t="s">
        <v>53</v>
      </c>
      <c r="C141" s="85" t="s">
        <v>54</v>
      </c>
      <c r="D141" s="33" t="s">
        <v>19</v>
      </c>
      <c r="E141" s="18">
        <f>E143+E144+E145+E146</f>
        <v>149759649.22</v>
      </c>
      <c r="F141" s="18">
        <f t="shared" ref="F141:L141" si="34">F143+F144+F145+F146</f>
        <v>147062811.13999999</v>
      </c>
      <c r="G141" s="18">
        <f t="shared" si="34"/>
        <v>42151237.060000002</v>
      </c>
      <c r="H141" s="18">
        <f t="shared" si="34"/>
        <v>35121496.93</v>
      </c>
      <c r="I141" s="18">
        <f t="shared" si="34"/>
        <v>170215027.54999998</v>
      </c>
      <c r="J141" s="18">
        <f t="shared" si="34"/>
        <v>166982081.65000001</v>
      </c>
      <c r="K141" s="18">
        <f t="shared" si="34"/>
        <v>77476579</v>
      </c>
      <c r="L141" s="18">
        <f t="shared" si="34"/>
        <v>68454079</v>
      </c>
      <c r="M141" s="19"/>
    </row>
    <row r="142" spans="1:13" ht="29.25" customHeight="1">
      <c r="A142" s="76"/>
      <c r="B142" s="79"/>
      <c r="C142" s="86"/>
      <c r="D142" s="24" t="s">
        <v>20</v>
      </c>
      <c r="E142" s="20"/>
      <c r="F142" s="20"/>
      <c r="G142" s="20"/>
      <c r="H142" s="20"/>
      <c r="I142" s="20"/>
      <c r="J142" s="20"/>
      <c r="K142" s="20"/>
      <c r="L142" s="20"/>
      <c r="M142" s="21"/>
    </row>
    <row r="143" spans="1:13" ht="29.25" customHeight="1">
      <c r="A143" s="76"/>
      <c r="B143" s="79"/>
      <c r="C143" s="86"/>
      <c r="D143" s="24" t="s">
        <v>21</v>
      </c>
      <c r="E143" s="20">
        <f>E149+E155+E161+E167+E173</f>
        <v>0</v>
      </c>
      <c r="F143" s="20">
        <f t="shared" ref="F143:L143" si="35">F149+F155+F161+F167+F173</f>
        <v>0</v>
      </c>
      <c r="G143" s="20">
        <f t="shared" si="35"/>
        <v>0</v>
      </c>
      <c r="H143" s="20">
        <f t="shared" si="35"/>
        <v>0</v>
      </c>
      <c r="I143" s="20">
        <f t="shared" si="35"/>
        <v>0</v>
      </c>
      <c r="J143" s="20">
        <f t="shared" si="35"/>
        <v>0</v>
      </c>
      <c r="K143" s="20">
        <f t="shared" si="35"/>
        <v>0</v>
      </c>
      <c r="L143" s="20">
        <f t="shared" si="35"/>
        <v>0</v>
      </c>
      <c r="M143" s="21"/>
    </row>
    <row r="144" spans="1:13" ht="29.25" customHeight="1">
      <c r="A144" s="76"/>
      <c r="B144" s="79"/>
      <c r="C144" s="86"/>
      <c r="D144" s="24" t="s">
        <v>22</v>
      </c>
      <c r="E144" s="20">
        <f t="shared" ref="E144:L146" si="36">E150+E156+E162+E168+E174</f>
        <v>89205545</v>
      </c>
      <c r="F144" s="20">
        <f t="shared" si="36"/>
        <v>87282870.36999999</v>
      </c>
      <c r="G144" s="20">
        <f t="shared" si="36"/>
        <v>6761751.5800000001</v>
      </c>
      <c r="H144" s="20">
        <f t="shared" si="36"/>
        <v>4412229.5599999996</v>
      </c>
      <c r="I144" s="20">
        <f t="shared" si="36"/>
        <v>91547407.849999994</v>
      </c>
      <c r="J144" s="20">
        <f t="shared" si="36"/>
        <v>89129804.969999999</v>
      </c>
      <c r="K144" s="20">
        <f t="shared" si="36"/>
        <v>18889000</v>
      </c>
      <c r="L144" s="20">
        <f t="shared" si="36"/>
        <v>9866500</v>
      </c>
      <c r="M144" s="21"/>
    </row>
    <row r="145" spans="1:13" ht="29.25" customHeight="1">
      <c r="A145" s="76"/>
      <c r="B145" s="79"/>
      <c r="C145" s="86"/>
      <c r="D145" s="24" t="s">
        <v>26</v>
      </c>
      <c r="E145" s="20">
        <f t="shared" si="36"/>
        <v>58207775</v>
      </c>
      <c r="F145" s="20">
        <f t="shared" si="36"/>
        <v>57433612.350000001</v>
      </c>
      <c r="G145" s="20">
        <f t="shared" si="36"/>
        <v>31691321.140000001</v>
      </c>
      <c r="H145" s="20">
        <f t="shared" si="36"/>
        <v>30709267.369999997</v>
      </c>
      <c r="I145" s="20">
        <f t="shared" si="36"/>
        <v>74969455.359999999</v>
      </c>
      <c r="J145" s="20">
        <f t="shared" si="36"/>
        <v>74154112.340000004</v>
      </c>
      <c r="K145" s="20">
        <f t="shared" si="36"/>
        <v>58587579</v>
      </c>
      <c r="L145" s="20">
        <f t="shared" si="36"/>
        <v>58587579</v>
      </c>
      <c r="M145" s="21"/>
    </row>
    <row r="146" spans="1:13" ht="29.25" customHeight="1" thickBot="1">
      <c r="A146" s="77"/>
      <c r="B146" s="80"/>
      <c r="C146" s="87"/>
      <c r="D146" s="34" t="s">
        <v>24</v>
      </c>
      <c r="E146" s="22">
        <f t="shared" si="36"/>
        <v>2346329.2200000002</v>
      </c>
      <c r="F146" s="22">
        <f t="shared" si="36"/>
        <v>2346328.42</v>
      </c>
      <c r="G146" s="22">
        <f t="shared" si="36"/>
        <v>3698164.34</v>
      </c>
      <c r="H146" s="22">
        <f t="shared" si="36"/>
        <v>0</v>
      </c>
      <c r="I146" s="22">
        <f t="shared" si="36"/>
        <v>3698164.34</v>
      </c>
      <c r="J146" s="22">
        <f t="shared" si="36"/>
        <v>3698164.34</v>
      </c>
      <c r="K146" s="22">
        <f t="shared" si="36"/>
        <v>0</v>
      </c>
      <c r="L146" s="22">
        <f t="shared" si="36"/>
        <v>0</v>
      </c>
      <c r="M146" s="23"/>
    </row>
    <row r="147" spans="1:13" ht="29.25" customHeight="1">
      <c r="A147" s="81" t="s">
        <v>97</v>
      </c>
      <c r="B147" s="82" t="s">
        <v>25</v>
      </c>
      <c r="C147" s="82" t="s">
        <v>55</v>
      </c>
      <c r="D147" s="30" t="s">
        <v>19</v>
      </c>
      <c r="E147" s="31">
        <f>E149+E150+E151+E152</f>
        <v>20051163.73</v>
      </c>
      <c r="F147" s="31">
        <f t="shared" ref="F147:L147" si="37">F149+F150+F151+F152</f>
        <v>20051163.73</v>
      </c>
      <c r="G147" s="31">
        <f t="shared" si="37"/>
        <v>4965251.22</v>
      </c>
      <c r="H147" s="31">
        <f t="shared" si="37"/>
        <v>2604434.86</v>
      </c>
      <c r="I147" s="31">
        <f t="shared" si="37"/>
        <v>19777418.870000001</v>
      </c>
      <c r="J147" s="31">
        <f t="shared" si="37"/>
        <v>19777418.870000001</v>
      </c>
      <c r="K147" s="31">
        <f t="shared" si="37"/>
        <v>9113636.3599999994</v>
      </c>
      <c r="L147" s="31">
        <f t="shared" si="37"/>
        <v>0</v>
      </c>
      <c r="M147" s="32"/>
    </row>
    <row r="148" spans="1:13" ht="29.25" customHeight="1">
      <c r="A148" s="71"/>
      <c r="B148" s="73"/>
      <c r="C148" s="73"/>
      <c r="D148" s="25" t="s">
        <v>20</v>
      </c>
      <c r="E148" s="8"/>
      <c r="F148" s="8"/>
      <c r="G148" s="8"/>
      <c r="H148" s="8"/>
      <c r="I148" s="8"/>
      <c r="J148" s="8"/>
      <c r="K148" s="8"/>
      <c r="L148" s="8"/>
      <c r="M148" s="11"/>
    </row>
    <row r="149" spans="1:13" ht="29.25" customHeight="1">
      <c r="A149" s="71"/>
      <c r="B149" s="73"/>
      <c r="C149" s="73"/>
      <c r="D149" s="25" t="s">
        <v>21</v>
      </c>
      <c r="E149" s="8">
        <v>0</v>
      </c>
      <c r="F149" s="8">
        <v>0</v>
      </c>
      <c r="G149" s="8">
        <v>0</v>
      </c>
      <c r="H149" s="8">
        <v>0</v>
      </c>
      <c r="I149" s="8">
        <v>0</v>
      </c>
      <c r="J149" s="8">
        <v>0</v>
      </c>
      <c r="K149" s="8">
        <v>0</v>
      </c>
      <c r="L149" s="8">
        <v>0</v>
      </c>
      <c r="M149" s="11"/>
    </row>
    <row r="150" spans="1:13" ht="29.25" customHeight="1">
      <c r="A150" s="71"/>
      <c r="B150" s="73"/>
      <c r="C150" s="73"/>
      <c r="D150" s="25" t="s">
        <v>22</v>
      </c>
      <c r="E150" s="13">
        <v>13580822</v>
      </c>
      <c r="F150" s="13">
        <v>13580822</v>
      </c>
      <c r="G150" s="13">
        <v>2185011.6</v>
      </c>
      <c r="H150" s="13">
        <v>0</v>
      </c>
      <c r="I150" s="13">
        <v>11560845.6</v>
      </c>
      <c r="J150" s="13">
        <v>11560845.6</v>
      </c>
      <c r="K150" s="13">
        <v>9022500</v>
      </c>
      <c r="L150" s="13">
        <v>0</v>
      </c>
      <c r="M150" s="11"/>
    </row>
    <row r="151" spans="1:13" ht="29.25" customHeight="1">
      <c r="A151" s="71"/>
      <c r="B151" s="73"/>
      <c r="C151" s="73"/>
      <c r="D151" s="25" t="s">
        <v>26</v>
      </c>
      <c r="E151" s="13">
        <v>6470341.7300000004</v>
      </c>
      <c r="F151" s="13">
        <v>6470341.7300000004</v>
      </c>
      <c r="G151" s="13">
        <v>2604434.86</v>
      </c>
      <c r="H151" s="13">
        <v>2604434.86</v>
      </c>
      <c r="I151" s="13">
        <v>8040768.5099999998</v>
      </c>
      <c r="J151" s="13">
        <v>8040768.5099999998</v>
      </c>
      <c r="K151" s="13">
        <v>91136.36</v>
      </c>
      <c r="L151" s="13">
        <v>0</v>
      </c>
      <c r="M151" s="11"/>
    </row>
    <row r="152" spans="1:13" ht="29.25" customHeight="1">
      <c r="A152" s="71"/>
      <c r="B152" s="73"/>
      <c r="C152" s="73"/>
      <c r="D152" s="25" t="s">
        <v>24</v>
      </c>
      <c r="E152" s="8">
        <v>0</v>
      </c>
      <c r="F152" s="8">
        <v>0</v>
      </c>
      <c r="G152" s="8">
        <v>175804.76</v>
      </c>
      <c r="H152" s="8">
        <v>0</v>
      </c>
      <c r="I152" s="8">
        <v>175804.76</v>
      </c>
      <c r="J152" s="8">
        <v>175804.76</v>
      </c>
      <c r="K152" s="8">
        <v>0</v>
      </c>
      <c r="L152" s="8">
        <v>0</v>
      </c>
      <c r="M152" s="11"/>
    </row>
    <row r="153" spans="1:13" ht="29.25" customHeight="1">
      <c r="A153" s="71" t="s">
        <v>98</v>
      </c>
      <c r="B153" s="73" t="s">
        <v>30</v>
      </c>
      <c r="C153" s="73" t="s">
        <v>56</v>
      </c>
      <c r="D153" s="25" t="s">
        <v>19</v>
      </c>
      <c r="E153" s="8">
        <f>E155+E156+E157+E158</f>
        <v>7358875.3900000006</v>
      </c>
      <c r="F153" s="8">
        <f t="shared" ref="F153:L153" si="38">F155+F156+F157+F158</f>
        <v>7004006.2300000004</v>
      </c>
      <c r="G153" s="8">
        <f t="shared" si="38"/>
        <v>3389177.27</v>
      </c>
      <c r="H153" s="8">
        <f t="shared" si="38"/>
        <v>2908963.47</v>
      </c>
      <c r="I153" s="8">
        <f t="shared" si="38"/>
        <v>7708564.7800000003</v>
      </c>
      <c r="J153" s="8">
        <f t="shared" si="38"/>
        <v>7309788.4900000002</v>
      </c>
      <c r="K153" s="8">
        <f t="shared" si="38"/>
        <v>6640000</v>
      </c>
      <c r="L153" s="8">
        <f t="shared" si="38"/>
        <v>6640000</v>
      </c>
      <c r="M153" s="11"/>
    </row>
    <row r="154" spans="1:13" ht="29.25" customHeight="1">
      <c r="A154" s="71"/>
      <c r="B154" s="73"/>
      <c r="C154" s="73"/>
      <c r="D154" s="25" t="s">
        <v>20</v>
      </c>
      <c r="E154" s="8"/>
      <c r="F154" s="8"/>
      <c r="G154" s="8"/>
      <c r="H154" s="8"/>
      <c r="I154" s="8"/>
      <c r="J154" s="8"/>
      <c r="K154" s="8"/>
      <c r="L154" s="8"/>
      <c r="M154" s="11"/>
    </row>
    <row r="155" spans="1:13" ht="29.25" customHeight="1">
      <c r="A155" s="71"/>
      <c r="B155" s="73"/>
      <c r="C155" s="73"/>
      <c r="D155" s="25" t="s">
        <v>21</v>
      </c>
      <c r="E155" s="8">
        <v>0</v>
      </c>
      <c r="F155" s="8">
        <v>0</v>
      </c>
      <c r="G155" s="8">
        <v>0</v>
      </c>
      <c r="H155" s="8">
        <v>0</v>
      </c>
      <c r="I155" s="8">
        <v>0</v>
      </c>
      <c r="J155" s="8">
        <v>0</v>
      </c>
      <c r="K155" s="8">
        <v>0</v>
      </c>
      <c r="L155" s="8">
        <v>0</v>
      </c>
      <c r="M155" s="11"/>
    </row>
    <row r="156" spans="1:13" ht="29.25" customHeight="1">
      <c r="A156" s="71"/>
      <c r="B156" s="73"/>
      <c r="C156" s="73"/>
      <c r="D156" s="25" t="s">
        <v>22</v>
      </c>
      <c r="E156" s="13">
        <v>984145.2</v>
      </c>
      <c r="F156" s="13">
        <v>982895.2</v>
      </c>
      <c r="G156" s="13">
        <v>0</v>
      </c>
      <c r="H156" s="13">
        <v>0</v>
      </c>
      <c r="I156" s="13">
        <v>247400</v>
      </c>
      <c r="J156" s="13">
        <v>247400</v>
      </c>
      <c r="K156" s="13">
        <v>0</v>
      </c>
      <c r="L156" s="13">
        <v>0</v>
      </c>
      <c r="M156" s="11"/>
    </row>
    <row r="157" spans="1:13" ht="29.25" customHeight="1">
      <c r="A157" s="71"/>
      <c r="B157" s="73"/>
      <c r="C157" s="73"/>
      <c r="D157" s="25" t="s">
        <v>26</v>
      </c>
      <c r="E157" s="13">
        <v>6374730.1900000004</v>
      </c>
      <c r="F157" s="13">
        <v>6021111.0300000003</v>
      </c>
      <c r="G157" s="13">
        <v>3389177.27</v>
      </c>
      <c r="H157" s="13">
        <v>2908963.47</v>
      </c>
      <c r="I157" s="13">
        <v>7461164.7800000003</v>
      </c>
      <c r="J157" s="13">
        <v>7062388.4900000002</v>
      </c>
      <c r="K157" s="13">
        <v>6640000</v>
      </c>
      <c r="L157" s="13">
        <v>6640000</v>
      </c>
      <c r="M157" s="11"/>
    </row>
    <row r="158" spans="1:13" ht="29.25" customHeight="1">
      <c r="A158" s="71"/>
      <c r="B158" s="73"/>
      <c r="C158" s="73"/>
      <c r="D158" s="25" t="s">
        <v>24</v>
      </c>
      <c r="E158" s="8">
        <v>0</v>
      </c>
      <c r="F158" s="8">
        <v>0</v>
      </c>
      <c r="G158" s="8">
        <v>0</v>
      </c>
      <c r="H158" s="8">
        <v>0</v>
      </c>
      <c r="I158" s="8">
        <v>0</v>
      </c>
      <c r="J158" s="8">
        <v>0</v>
      </c>
      <c r="K158" s="8">
        <v>0</v>
      </c>
      <c r="L158" s="8">
        <v>0</v>
      </c>
      <c r="M158" s="11"/>
    </row>
    <row r="159" spans="1:13" ht="29.25" customHeight="1">
      <c r="A159" s="71" t="s">
        <v>99</v>
      </c>
      <c r="B159" s="73" t="s">
        <v>32</v>
      </c>
      <c r="C159" s="73" t="s">
        <v>57</v>
      </c>
      <c r="D159" s="25" t="s">
        <v>19</v>
      </c>
      <c r="E159" s="8">
        <f>E161+E162+E163+E164</f>
        <v>7215875</v>
      </c>
      <c r="F159" s="8">
        <f t="shared" ref="F159:L159" si="39">F161+F162+F163+F164</f>
        <v>7215872.2699999996</v>
      </c>
      <c r="G159" s="8">
        <f t="shared" si="39"/>
        <v>400000</v>
      </c>
      <c r="H159" s="8">
        <f t="shared" si="39"/>
        <v>0</v>
      </c>
      <c r="I159" s="8">
        <f t="shared" si="39"/>
        <v>12363951.02</v>
      </c>
      <c r="J159" s="8">
        <f t="shared" si="39"/>
        <v>11381217.540000001</v>
      </c>
      <c r="K159" s="8">
        <f t="shared" si="39"/>
        <v>1187600</v>
      </c>
      <c r="L159" s="8">
        <f t="shared" si="39"/>
        <v>1187600</v>
      </c>
      <c r="M159" s="11"/>
    </row>
    <row r="160" spans="1:13" ht="29.25" customHeight="1">
      <c r="A160" s="71"/>
      <c r="B160" s="73"/>
      <c r="C160" s="73"/>
      <c r="D160" s="25" t="s">
        <v>20</v>
      </c>
      <c r="E160" s="8"/>
      <c r="F160" s="8"/>
      <c r="G160" s="8"/>
      <c r="H160" s="8"/>
      <c r="I160" s="8"/>
      <c r="J160" s="8"/>
      <c r="K160" s="8"/>
      <c r="L160" s="8"/>
      <c r="M160" s="11"/>
    </row>
    <row r="161" spans="1:13" ht="29.25" customHeight="1">
      <c r="A161" s="71"/>
      <c r="B161" s="73"/>
      <c r="C161" s="73"/>
      <c r="D161" s="25" t="s">
        <v>21</v>
      </c>
      <c r="E161" s="8">
        <v>0</v>
      </c>
      <c r="F161" s="8">
        <v>0</v>
      </c>
      <c r="G161" s="8">
        <v>0</v>
      </c>
      <c r="H161" s="8">
        <v>0</v>
      </c>
      <c r="I161" s="8">
        <v>0</v>
      </c>
      <c r="J161" s="8">
        <v>0</v>
      </c>
      <c r="K161" s="8">
        <v>0</v>
      </c>
      <c r="L161" s="8">
        <v>0</v>
      </c>
      <c r="M161" s="11"/>
    </row>
    <row r="162" spans="1:13" ht="29.25" customHeight="1">
      <c r="A162" s="71"/>
      <c r="B162" s="73"/>
      <c r="C162" s="73"/>
      <c r="D162" s="25" t="s">
        <v>22</v>
      </c>
      <c r="E162" s="14">
        <v>6000000</v>
      </c>
      <c r="F162" s="4">
        <v>6000000</v>
      </c>
      <c r="G162" s="14">
        <v>0</v>
      </c>
      <c r="H162" s="13">
        <v>0</v>
      </c>
      <c r="I162" s="13">
        <v>10423400</v>
      </c>
      <c r="J162" s="4">
        <v>9461129.9900000002</v>
      </c>
      <c r="K162" s="13">
        <v>0</v>
      </c>
      <c r="L162" s="13">
        <v>0</v>
      </c>
      <c r="M162" s="11"/>
    </row>
    <row r="163" spans="1:13" ht="29.25" customHeight="1">
      <c r="A163" s="71"/>
      <c r="B163" s="73"/>
      <c r="C163" s="73"/>
      <c r="D163" s="25" t="s">
        <v>26</v>
      </c>
      <c r="E163" s="4">
        <v>1215875</v>
      </c>
      <c r="F163" s="4">
        <v>1215872.27</v>
      </c>
      <c r="G163" s="14">
        <v>400000</v>
      </c>
      <c r="H163" s="13">
        <v>0</v>
      </c>
      <c r="I163" s="13">
        <v>1940551.02</v>
      </c>
      <c r="J163" s="13">
        <v>1920087.55</v>
      </c>
      <c r="K163" s="13">
        <v>1187600</v>
      </c>
      <c r="L163" s="13">
        <v>1187600</v>
      </c>
      <c r="M163" s="11"/>
    </row>
    <row r="164" spans="1:13" ht="29.25" customHeight="1">
      <c r="A164" s="71"/>
      <c r="B164" s="73"/>
      <c r="C164" s="73"/>
      <c r="D164" s="25" t="s">
        <v>24</v>
      </c>
      <c r="E164" s="8">
        <v>0</v>
      </c>
      <c r="F164" s="8">
        <v>0</v>
      </c>
      <c r="G164" s="8">
        <v>0</v>
      </c>
      <c r="H164" s="8">
        <v>0</v>
      </c>
      <c r="I164" s="8">
        <v>0</v>
      </c>
      <c r="J164" s="8">
        <v>0</v>
      </c>
      <c r="K164" s="8">
        <v>0</v>
      </c>
      <c r="L164" s="8">
        <v>0</v>
      </c>
      <c r="M164" s="11"/>
    </row>
    <row r="165" spans="1:13" ht="29.25" customHeight="1">
      <c r="A165" s="71" t="s">
        <v>100</v>
      </c>
      <c r="B165" s="73" t="s">
        <v>33</v>
      </c>
      <c r="C165" s="73" t="s">
        <v>58</v>
      </c>
      <c r="D165" s="25" t="s">
        <v>19</v>
      </c>
      <c r="E165" s="8">
        <f>E167+E168+E169+E170</f>
        <v>64094460.389999993</v>
      </c>
      <c r="F165" s="8">
        <f t="shared" ref="F165:L165" si="40">F167+F168+F169+F170</f>
        <v>62676375.350000001</v>
      </c>
      <c r="G165" s="8">
        <f t="shared" si="40"/>
        <v>5173701.6500000004</v>
      </c>
      <c r="H165" s="8">
        <f t="shared" si="40"/>
        <v>1639342.07</v>
      </c>
      <c r="I165" s="8">
        <f t="shared" si="40"/>
        <v>58541172.199999996</v>
      </c>
      <c r="J165" s="8">
        <f t="shared" si="40"/>
        <v>58214366.149999999</v>
      </c>
      <c r="K165" s="8">
        <f t="shared" si="40"/>
        <v>2000000</v>
      </c>
      <c r="L165" s="8">
        <f t="shared" si="40"/>
        <v>2000000</v>
      </c>
      <c r="M165" s="11"/>
    </row>
    <row r="166" spans="1:13" ht="29.25" customHeight="1">
      <c r="A166" s="71"/>
      <c r="B166" s="73"/>
      <c r="C166" s="73"/>
      <c r="D166" s="25" t="s">
        <v>20</v>
      </c>
      <c r="E166" s="8"/>
      <c r="F166" s="8"/>
      <c r="G166" s="8"/>
      <c r="H166" s="8"/>
      <c r="I166" s="8"/>
      <c r="J166" s="8"/>
      <c r="K166" s="8"/>
      <c r="L166" s="8"/>
      <c r="M166" s="11"/>
    </row>
    <row r="167" spans="1:13" ht="29.25" customHeight="1">
      <c r="A167" s="71"/>
      <c r="B167" s="73"/>
      <c r="C167" s="73"/>
      <c r="D167" s="25" t="s">
        <v>21</v>
      </c>
      <c r="E167" s="8">
        <v>0</v>
      </c>
      <c r="F167" s="8">
        <v>0</v>
      </c>
      <c r="G167" s="8">
        <v>0</v>
      </c>
      <c r="H167" s="8">
        <v>0</v>
      </c>
      <c r="I167" s="8">
        <v>0</v>
      </c>
      <c r="J167" s="8">
        <v>0</v>
      </c>
      <c r="K167" s="8">
        <v>0</v>
      </c>
      <c r="L167" s="8">
        <v>0</v>
      </c>
      <c r="M167" s="11"/>
    </row>
    <row r="168" spans="1:13" ht="29.25" customHeight="1">
      <c r="A168" s="71"/>
      <c r="B168" s="73"/>
      <c r="C168" s="73"/>
      <c r="D168" s="25" t="s">
        <v>22</v>
      </c>
      <c r="E168" s="13">
        <v>59329277.799999997</v>
      </c>
      <c r="F168" s="4">
        <v>58020006.369999997</v>
      </c>
      <c r="G168" s="13">
        <v>0</v>
      </c>
      <c r="H168" s="13">
        <v>0</v>
      </c>
      <c r="I168" s="13">
        <v>50352022</v>
      </c>
      <c r="J168" s="13">
        <v>50041715.609999999</v>
      </c>
      <c r="K168" s="13">
        <v>0</v>
      </c>
      <c r="L168" s="13">
        <v>0</v>
      </c>
      <c r="M168" s="11"/>
    </row>
    <row r="169" spans="1:13" ht="29.25" customHeight="1">
      <c r="A169" s="71"/>
      <c r="B169" s="73"/>
      <c r="C169" s="73"/>
      <c r="D169" s="25" t="s">
        <v>26</v>
      </c>
      <c r="E169" s="13">
        <v>2418853.37</v>
      </c>
      <c r="F169" s="4">
        <v>2310040.56</v>
      </c>
      <c r="G169" s="13">
        <v>1651342.07</v>
      </c>
      <c r="H169" s="13">
        <v>1639342.07</v>
      </c>
      <c r="I169" s="13">
        <v>4666790.62</v>
      </c>
      <c r="J169" s="13">
        <v>4650290.96</v>
      </c>
      <c r="K169" s="13">
        <v>2000000</v>
      </c>
      <c r="L169" s="13">
        <v>2000000</v>
      </c>
      <c r="M169" s="11"/>
    </row>
    <row r="170" spans="1:13" ht="29.25" customHeight="1">
      <c r="A170" s="71"/>
      <c r="B170" s="73"/>
      <c r="C170" s="73"/>
      <c r="D170" s="25" t="s">
        <v>24</v>
      </c>
      <c r="E170" s="13">
        <v>2346329.2200000002</v>
      </c>
      <c r="F170" s="4">
        <v>2346328.42</v>
      </c>
      <c r="G170" s="13">
        <v>3522359.58</v>
      </c>
      <c r="H170" s="13">
        <v>0</v>
      </c>
      <c r="I170" s="13">
        <v>3522359.58</v>
      </c>
      <c r="J170" s="13">
        <v>3522359.58</v>
      </c>
      <c r="K170" s="13">
        <v>0</v>
      </c>
      <c r="L170" s="13">
        <v>0</v>
      </c>
      <c r="M170" s="11"/>
    </row>
    <row r="171" spans="1:13" ht="29.25" customHeight="1">
      <c r="A171" s="71" t="s">
        <v>101</v>
      </c>
      <c r="B171" s="73" t="s">
        <v>52</v>
      </c>
      <c r="C171" s="73" t="s">
        <v>34</v>
      </c>
      <c r="D171" s="25" t="s">
        <v>19</v>
      </c>
      <c r="E171" s="8">
        <f>E173+E174+E175+E176</f>
        <v>51039274.710000001</v>
      </c>
      <c r="F171" s="8">
        <f t="shared" ref="F171:L171" si="41">F173+F174+F175+F176</f>
        <v>50115393.560000002</v>
      </c>
      <c r="G171" s="8">
        <f t="shared" si="41"/>
        <v>28223106.920000002</v>
      </c>
      <c r="H171" s="8">
        <f t="shared" si="41"/>
        <v>27968756.529999997</v>
      </c>
      <c r="I171" s="8">
        <f t="shared" si="41"/>
        <v>71823920.680000007</v>
      </c>
      <c r="J171" s="8">
        <f t="shared" si="41"/>
        <v>70299290.599999994</v>
      </c>
      <c r="K171" s="8">
        <f t="shared" si="41"/>
        <v>58535342.640000001</v>
      </c>
      <c r="L171" s="8">
        <f t="shared" si="41"/>
        <v>58626479</v>
      </c>
      <c r="M171" s="11"/>
    </row>
    <row r="172" spans="1:13" ht="29.25" customHeight="1">
      <c r="A172" s="71"/>
      <c r="B172" s="73"/>
      <c r="C172" s="73"/>
      <c r="D172" s="25" t="s">
        <v>20</v>
      </c>
      <c r="E172" s="8"/>
      <c r="F172" s="8"/>
      <c r="G172" s="8"/>
      <c r="H172" s="8"/>
      <c r="I172" s="8"/>
      <c r="J172" s="8"/>
      <c r="K172" s="8"/>
      <c r="L172" s="8"/>
      <c r="M172" s="11"/>
    </row>
    <row r="173" spans="1:13" ht="29.25" customHeight="1">
      <c r="A173" s="71"/>
      <c r="B173" s="73"/>
      <c r="C173" s="73"/>
      <c r="D173" s="25" t="s">
        <v>21</v>
      </c>
      <c r="E173" s="8">
        <v>0</v>
      </c>
      <c r="F173" s="8">
        <v>0</v>
      </c>
      <c r="G173" s="8">
        <v>0</v>
      </c>
      <c r="H173" s="8">
        <v>0</v>
      </c>
      <c r="I173" s="8">
        <v>0</v>
      </c>
      <c r="J173" s="8">
        <v>0</v>
      </c>
      <c r="K173" s="8">
        <v>0</v>
      </c>
      <c r="L173" s="8">
        <v>0</v>
      </c>
      <c r="M173" s="11"/>
    </row>
    <row r="174" spans="1:13" ht="29.25" customHeight="1">
      <c r="A174" s="71"/>
      <c r="B174" s="73"/>
      <c r="C174" s="73"/>
      <c r="D174" s="25" t="s">
        <v>22</v>
      </c>
      <c r="E174" s="13">
        <v>9311300</v>
      </c>
      <c r="F174" s="13">
        <v>8699146.8000000007</v>
      </c>
      <c r="G174" s="13">
        <v>4576739.9800000004</v>
      </c>
      <c r="H174" s="13">
        <v>4412229.5599999996</v>
      </c>
      <c r="I174" s="13">
        <v>18963740.25</v>
      </c>
      <c r="J174" s="13">
        <v>17818713.77</v>
      </c>
      <c r="K174" s="13">
        <v>9866500</v>
      </c>
      <c r="L174" s="13">
        <v>9866500</v>
      </c>
      <c r="M174" s="11"/>
    </row>
    <row r="175" spans="1:13" ht="29.25" customHeight="1">
      <c r="A175" s="71"/>
      <c r="B175" s="73"/>
      <c r="C175" s="73"/>
      <c r="D175" s="25" t="s">
        <v>26</v>
      </c>
      <c r="E175" s="13">
        <v>41727974.710000001</v>
      </c>
      <c r="F175" s="13">
        <v>41416246.759999998</v>
      </c>
      <c r="G175" s="13">
        <v>23646366.940000001</v>
      </c>
      <c r="H175" s="13">
        <v>23556526.969999999</v>
      </c>
      <c r="I175" s="13">
        <v>52860180.43</v>
      </c>
      <c r="J175" s="13">
        <v>52480576.829999998</v>
      </c>
      <c r="K175" s="13">
        <v>48668842.640000001</v>
      </c>
      <c r="L175" s="13">
        <v>48759979</v>
      </c>
      <c r="M175" s="11"/>
    </row>
    <row r="176" spans="1:13" ht="29.25" customHeight="1" thickBot="1">
      <c r="A176" s="72"/>
      <c r="B176" s="74"/>
      <c r="C176" s="74"/>
      <c r="D176" s="35" t="s">
        <v>24</v>
      </c>
      <c r="E176" s="8">
        <v>0</v>
      </c>
      <c r="F176" s="8">
        <v>0</v>
      </c>
      <c r="G176" s="8">
        <v>0</v>
      </c>
      <c r="H176" s="8">
        <v>0</v>
      </c>
      <c r="I176" s="8">
        <v>0</v>
      </c>
      <c r="J176" s="8">
        <v>0</v>
      </c>
      <c r="K176" s="8">
        <v>0</v>
      </c>
      <c r="L176" s="8">
        <v>0</v>
      </c>
      <c r="M176" s="36"/>
    </row>
    <row r="177" spans="1:13" ht="29.25" customHeight="1">
      <c r="A177" s="75" t="s">
        <v>102</v>
      </c>
      <c r="B177" s="78" t="s">
        <v>59</v>
      </c>
      <c r="C177" s="78" t="s">
        <v>60</v>
      </c>
      <c r="D177" s="33" t="s">
        <v>19</v>
      </c>
      <c r="E177" s="18">
        <f>E179+E180+E181+E182</f>
        <v>59821136.32</v>
      </c>
      <c r="F177" s="18">
        <f t="shared" ref="F177:L177" si="42">F179+F180+F181+F182</f>
        <v>58699079.920000002</v>
      </c>
      <c r="G177" s="18">
        <f t="shared" si="42"/>
        <v>15443441.01</v>
      </c>
      <c r="H177" s="18">
        <f t="shared" si="42"/>
        <v>11996904.140000001</v>
      </c>
      <c r="I177" s="18">
        <f t="shared" si="42"/>
        <v>112810314.97999999</v>
      </c>
      <c r="J177" s="18">
        <f t="shared" si="42"/>
        <v>110721658.01000001</v>
      </c>
      <c r="K177" s="18">
        <f t="shared" si="42"/>
        <v>27722000</v>
      </c>
      <c r="L177" s="18">
        <f t="shared" si="42"/>
        <v>27803500</v>
      </c>
      <c r="M177" s="19"/>
    </row>
    <row r="178" spans="1:13" ht="29.25" customHeight="1">
      <c r="A178" s="76"/>
      <c r="B178" s="79"/>
      <c r="C178" s="79"/>
      <c r="D178" s="24" t="s">
        <v>20</v>
      </c>
      <c r="E178" s="20"/>
      <c r="F178" s="20"/>
      <c r="G178" s="20"/>
      <c r="H178" s="20"/>
      <c r="I178" s="20"/>
      <c r="J178" s="20"/>
      <c r="K178" s="20"/>
      <c r="L178" s="20"/>
      <c r="M178" s="21"/>
    </row>
    <row r="179" spans="1:13" ht="29.25" customHeight="1">
      <c r="A179" s="76"/>
      <c r="B179" s="79"/>
      <c r="C179" s="79"/>
      <c r="D179" s="24" t="s">
        <v>21</v>
      </c>
      <c r="E179" s="20">
        <f>E185+E191</f>
        <v>0</v>
      </c>
      <c r="F179" s="20">
        <f t="shared" ref="F179:L179" si="43">F185+F191</f>
        <v>0</v>
      </c>
      <c r="G179" s="20">
        <f t="shared" si="43"/>
        <v>0</v>
      </c>
      <c r="H179" s="20">
        <f t="shared" si="43"/>
        <v>0</v>
      </c>
      <c r="I179" s="20">
        <f t="shared" si="43"/>
        <v>0</v>
      </c>
      <c r="J179" s="20">
        <f t="shared" si="43"/>
        <v>0</v>
      </c>
      <c r="K179" s="20">
        <f t="shared" si="43"/>
        <v>0</v>
      </c>
      <c r="L179" s="20">
        <f t="shared" si="43"/>
        <v>0</v>
      </c>
      <c r="M179" s="21"/>
    </row>
    <row r="180" spans="1:13" ht="29.25" customHeight="1">
      <c r="A180" s="76"/>
      <c r="B180" s="79"/>
      <c r="C180" s="79"/>
      <c r="D180" s="24" t="s">
        <v>22</v>
      </c>
      <c r="E180" s="20">
        <f t="shared" ref="E180:L182" si="44">E186+E192</f>
        <v>54724884</v>
      </c>
      <c r="F180" s="20">
        <f t="shared" si="44"/>
        <v>54093398.039999999</v>
      </c>
      <c r="G180" s="20">
        <f t="shared" si="44"/>
        <v>11656053</v>
      </c>
      <c r="H180" s="20">
        <f t="shared" si="44"/>
        <v>9319516.1300000008</v>
      </c>
      <c r="I180" s="20">
        <f t="shared" si="44"/>
        <v>103059651.3</v>
      </c>
      <c r="J180" s="20">
        <f t="shared" si="44"/>
        <v>101802547.26000001</v>
      </c>
      <c r="K180" s="20">
        <f t="shared" si="44"/>
        <v>18278700</v>
      </c>
      <c r="L180" s="20">
        <f t="shared" si="44"/>
        <v>18278700</v>
      </c>
      <c r="M180" s="21"/>
    </row>
    <row r="181" spans="1:13" ht="29.25" customHeight="1">
      <c r="A181" s="76"/>
      <c r="B181" s="79"/>
      <c r="C181" s="79"/>
      <c r="D181" s="24" t="s">
        <v>26</v>
      </c>
      <c r="E181" s="20">
        <f t="shared" si="44"/>
        <v>5096252.32</v>
      </c>
      <c r="F181" s="20">
        <f t="shared" si="44"/>
        <v>4605681.88</v>
      </c>
      <c r="G181" s="20">
        <f t="shared" si="44"/>
        <v>3787388.0100000002</v>
      </c>
      <c r="H181" s="20">
        <f t="shared" si="44"/>
        <v>2677388.0099999998</v>
      </c>
      <c r="I181" s="20">
        <f t="shared" si="44"/>
        <v>9750663.6799999997</v>
      </c>
      <c r="J181" s="20">
        <f t="shared" si="44"/>
        <v>8919110.75</v>
      </c>
      <c r="K181" s="20">
        <f t="shared" si="44"/>
        <v>9443300</v>
      </c>
      <c r="L181" s="20">
        <f t="shared" si="44"/>
        <v>9524800</v>
      </c>
      <c r="M181" s="21"/>
    </row>
    <row r="182" spans="1:13" ht="29.25" customHeight="1" thickBot="1">
      <c r="A182" s="77"/>
      <c r="B182" s="80"/>
      <c r="C182" s="80"/>
      <c r="D182" s="34" t="s">
        <v>24</v>
      </c>
      <c r="E182" s="22">
        <f t="shared" si="44"/>
        <v>0</v>
      </c>
      <c r="F182" s="22">
        <f t="shared" si="44"/>
        <v>0</v>
      </c>
      <c r="G182" s="22">
        <f t="shared" si="44"/>
        <v>0</v>
      </c>
      <c r="H182" s="22">
        <f t="shared" si="44"/>
        <v>0</v>
      </c>
      <c r="I182" s="22">
        <f t="shared" si="44"/>
        <v>0</v>
      </c>
      <c r="J182" s="22">
        <f t="shared" si="44"/>
        <v>0</v>
      </c>
      <c r="K182" s="22">
        <f t="shared" si="44"/>
        <v>0</v>
      </c>
      <c r="L182" s="22">
        <f t="shared" si="44"/>
        <v>0</v>
      </c>
      <c r="M182" s="23"/>
    </row>
    <row r="183" spans="1:13" ht="29.25" customHeight="1">
      <c r="A183" s="81" t="s">
        <v>103</v>
      </c>
      <c r="B183" s="82" t="s">
        <v>25</v>
      </c>
      <c r="C183" s="82" t="s">
        <v>61</v>
      </c>
      <c r="D183" s="30" t="s">
        <v>19</v>
      </c>
      <c r="E183" s="31">
        <f>E185+E186+E187+E188</f>
        <v>39571836.32</v>
      </c>
      <c r="F183" s="31">
        <f t="shared" ref="F183:L183" si="45">F185+F186+F187+F188</f>
        <v>38457519</v>
      </c>
      <c r="G183" s="31">
        <f t="shared" si="45"/>
        <v>3006402.39</v>
      </c>
      <c r="H183" s="31">
        <f t="shared" si="45"/>
        <v>1896402.39</v>
      </c>
      <c r="I183" s="31">
        <f t="shared" si="45"/>
        <v>80305343.680000007</v>
      </c>
      <c r="J183" s="31">
        <f t="shared" si="45"/>
        <v>78234668.590000004</v>
      </c>
      <c r="K183" s="31">
        <f t="shared" si="45"/>
        <v>7403500</v>
      </c>
      <c r="L183" s="31">
        <f t="shared" si="45"/>
        <v>7485000</v>
      </c>
      <c r="M183" s="32"/>
    </row>
    <row r="184" spans="1:13" ht="29.25" customHeight="1">
      <c r="A184" s="71"/>
      <c r="B184" s="73"/>
      <c r="C184" s="73"/>
      <c r="D184" s="25" t="s">
        <v>20</v>
      </c>
      <c r="E184" s="8"/>
      <c r="F184" s="8"/>
      <c r="G184" s="8"/>
      <c r="H184" s="8"/>
      <c r="I184" s="8"/>
      <c r="J184" s="8"/>
      <c r="K184" s="8"/>
      <c r="L184" s="8"/>
      <c r="M184" s="11"/>
    </row>
    <row r="185" spans="1:13" ht="29.25" customHeight="1">
      <c r="A185" s="71"/>
      <c r="B185" s="73"/>
      <c r="C185" s="73"/>
      <c r="D185" s="25" t="s">
        <v>21</v>
      </c>
      <c r="E185" s="8">
        <v>0</v>
      </c>
      <c r="F185" s="8">
        <v>0</v>
      </c>
      <c r="G185" s="8">
        <v>0</v>
      </c>
      <c r="H185" s="8">
        <v>0</v>
      </c>
      <c r="I185" s="8">
        <v>0</v>
      </c>
      <c r="J185" s="8">
        <v>0</v>
      </c>
      <c r="K185" s="8">
        <v>0</v>
      </c>
      <c r="L185" s="8">
        <v>0</v>
      </c>
      <c r="M185" s="11"/>
    </row>
    <row r="186" spans="1:13" ht="29.25" customHeight="1">
      <c r="A186" s="71"/>
      <c r="B186" s="73"/>
      <c r="C186" s="73"/>
      <c r="D186" s="25" t="s">
        <v>22</v>
      </c>
      <c r="E186" s="13">
        <v>36465584</v>
      </c>
      <c r="F186" s="13">
        <v>35841837.119999997</v>
      </c>
      <c r="G186" s="13">
        <v>0</v>
      </c>
      <c r="H186" s="13">
        <v>0</v>
      </c>
      <c r="I186" s="13">
        <v>72594480</v>
      </c>
      <c r="J186" s="13">
        <v>71355357.840000004</v>
      </c>
      <c r="K186" s="13">
        <v>0</v>
      </c>
      <c r="L186" s="13">
        <v>0</v>
      </c>
      <c r="M186" s="11"/>
    </row>
    <row r="187" spans="1:13" ht="29.25" customHeight="1">
      <c r="A187" s="71"/>
      <c r="B187" s="73"/>
      <c r="C187" s="73"/>
      <c r="D187" s="25" t="s">
        <v>26</v>
      </c>
      <c r="E187" s="13">
        <v>3106252.32</v>
      </c>
      <c r="F187" s="13">
        <v>2615681.88</v>
      </c>
      <c r="G187" s="4">
        <v>3006402.39</v>
      </c>
      <c r="H187" s="4">
        <v>1896402.39</v>
      </c>
      <c r="I187" s="4">
        <v>7710863.6799999997</v>
      </c>
      <c r="J187" s="13">
        <v>6879310.75</v>
      </c>
      <c r="K187" s="13">
        <v>7403500</v>
      </c>
      <c r="L187" s="13">
        <v>7485000</v>
      </c>
      <c r="M187" s="11"/>
    </row>
    <row r="188" spans="1:13" ht="29.25" customHeight="1">
      <c r="A188" s="71"/>
      <c r="B188" s="73"/>
      <c r="C188" s="73"/>
      <c r="D188" s="25" t="s">
        <v>24</v>
      </c>
      <c r="E188" s="8">
        <v>0</v>
      </c>
      <c r="F188" s="8">
        <v>0</v>
      </c>
      <c r="G188" s="8">
        <v>0</v>
      </c>
      <c r="H188" s="8">
        <v>0</v>
      </c>
      <c r="I188" s="8">
        <v>0</v>
      </c>
      <c r="J188" s="8">
        <v>0</v>
      </c>
      <c r="K188" s="8">
        <v>0</v>
      </c>
      <c r="L188" s="8">
        <v>0</v>
      </c>
      <c r="M188" s="11"/>
    </row>
    <row r="189" spans="1:13" ht="29.25" customHeight="1">
      <c r="A189" s="71" t="s">
        <v>104</v>
      </c>
      <c r="B189" s="73" t="s">
        <v>30</v>
      </c>
      <c r="C189" s="73" t="s">
        <v>62</v>
      </c>
      <c r="D189" s="25" t="s">
        <v>19</v>
      </c>
      <c r="E189" s="8">
        <f>E191+E192+E193+E194</f>
        <v>20249300</v>
      </c>
      <c r="F189" s="8">
        <f t="shared" ref="F189:L189" si="46">F191+F192+F193+F194</f>
        <v>20241560.920000002</v>
      </c>
      <c r="G189" s="8">
        <f t="shared" si="46"/>
        <v>12437038.619999999</v>
      </c>
      <c r="H189" s="8">
        <f t="shared" si="46"/>
        <v>10100501.75</v>
      </c>
      <c r="I189" s="8">
        <f t="shared" si="46"/>
        <v>32504971.300000001</v>
      </c>
      <c r="J189" s="8">
        <f t="shared" si="46"/>
        <v>32486989.420000002</v>
      </c>
      <c r="K189" s="8">
        <f t="shared" si="46"/>
        <v>20318500</v>
      </c>
      <c r="L189" s="8">
        <f t="shared" si="46"/>
        <v>20318500</v>
      </c>
      <c r="M189" s="11"/>
    </row>
    <row r="190" spans="1:13" ht="29.25" customHeight="1">
      <c r="A190" s="71"/>
      <c r="B190" s="73"/>
      <c r="C190" s="73"/>
      <c r="D190" s="25" t="s">
        <v>20</v>
      </c>
      <c r="E190" s="8"/>
      <c r="F190" s="8"/>
      <c r="G190" s="8"/>
      <c r="H190" s="8"/>
      <c r="I190" s="8"/>
      <c r="J190" s="8"/>
      <c r="K190" s="8"/>
      <c r="L190" s="8"/>
      <c r="M190" s="11"/>
    </row>
    <row r="191" spans="1:13" ht="29.25" customHeight="1">
      <c r="A191" s="71"/>
      <c r="B191" s="73"/>
      <c r="C191" s="73"/>
      <c r="D191" s="25" t="s">
        <v>21</v>
      </c>
      <c r="E191" s="8">
        <v>0</v>
      </c>
      <c r="F191" s="8">
        <v>0</v>
      </c>
      <c r="G191" s="8">
        <v>0</v>
      </c>
      <c r="H191" s="8">
        <v>0</v>
      </c>
      <c r="I191" s="8">
        <v>0</v>
      </c>
      <c r="J191" s="8">
        <v>0</v>
      </c>
      <c r="K191" s="8">
        <v>0</v>
      </c>
      <c r="L191" s="8">
        <v>0</v>
      </c>
      <c r="M191" s="11"/>
    </row>
    <row r="192" spans="1:13" ht="29.25" customHeight="1">
      <c r="A192" s="71"/>
      <c r="B192" s="73"/>
      <c r="C192" s="73"/>
      <c r="D192" s="25" t="s">
        <v>22</v>
      </c>
      <c r="E192" s="13">
        <v>18259300</v>
      </c>
      <c r="F192" s="13">
        <v>18251560.920000002</v>
      </c>
      <c r="G192" s="13">
        <v>11656053</v>
      </c>
      <c r="H192" s="13">
        <v>9319516.1300000008</v>
      </c>
      <c r="I192" s="13">
        <v>30465171.300000001</v>
      </c>
      <c r="J192" s="13">
        <v>30447189.420000002</v>
      </c>
      <c r="K192" s="13">
        <v>18278700</v>
      </c>
      <c r="L192" s="13">
        <v>18278700</v>
      </c>
      <c r="M192" s="11"/>
    </row>
    <row r="193" spans="1:13" ht="29.25" customHeight="1">
      <c r="A193" s="71"/>
      <c r="B193" s="73"/>
      <c r="C193" s="73"/>
      <c r="D193" s="25" t="s">
        <v>26</v>
      </c>
      <c r="E193" s="13">
        <v>1990000</v>
      </c>
      <c r="F193" s="13">
        <v>1990000</v>
      </c>
      <c r="G193" s="13">
        <v>780985.62</v>
      </c>
      <c r="H193" s="13">
        <v>780985.62</v>
      </c>
      <c r="I193" s="13">
        <v>2039800</v>
      </c>
      <c r="J193" s="13">
        <v>2039800</v>
      </c>
      <c r="K193" s="13">
        <v>2039800</v>
      </c>
      <c r="L193" s="13">
        <v>2039800</v>
      </c>
      <c r="M193" s="11"/>
    </row>
    <row r="194" spans="1:13" ht="29.25" customHeight="1" thickBot="1">
      <c r="A194" s="72"/>
      <c r="B194" s="74"/>
      <c r="C194" s="74"/>
      <c r="D194" s="35" t="s">
        <v>24</v>
      </c>
      <c r="E194" s="8">
        <v>0</v>
      </c>
      <c r="F194" s="8">
        <v>0</v>
      </c>
      <c r="G194" s="8">
        <v>0</v>
      </c>
      <c r="H194" s="8">
        <v>0</v>
      </c>
      <c r="I194" s="8">
        <v>0</v>
      </c>
      <c r="J194" s="8">
        <v>0</v>
      </c>
      <c r="K194" s="8">
        <v>0</v>
      </c>
      <c r="L194" s="8">
        <v>0</v>
      </c>
      <c r="M194" s="36"/>
    </row>
    <row r="195" spans="1:13" ht="29.25" customHeight="1">
      <c r="A195" s="75" t="s">
        <v>105</v>
      </c>
      <c r="B195" s="78" t="s">
        <v>63</v>
      </c>
      <c r="C195" s="78" t="s">
        <v>64</v>
      </c>
      <c r="D195" s="33" t="s">
        <v>19</v>
      </c>
      <c r="E195" s="18">
        <f>E197+E198+E199+E200</f>
        <v>16983705.859999999</v>
      </c>
      <c r="F195" s="18">
        <f t="shared" ref="F195:L195" si="47">F197+F198+F199+F200</f>
        <v>16642023.68</v>
      </c>
      <c r="G195" s="18">
        <f t="shared" si="47"/>
        <v>3979179.61</v>
      </c>
      <c r="H195" s="18">
        <f t="shared" si="47"/>
        <v>2792079.24</v>
      </c>
      <c r="I195" s="18">
        <f t="shared" si="47"/>
        <v>8301115.9900000002</v>
      </c>
      <c r="J195" s="18">
        <f t="shared" si="47"/>
        <v>7784627.3400000008</v>
      </c>
      <c r="K195" s="18">
        <f t="shared" si="47"/>
        <v>7456120</v>
      </c>
      <c r="L195" s="18">
        <f t="shared" si="47"/>
        <v>7456120</v>
      </c>
      <c r="M195" s="19"/>
    </row>
    <row r="196" spans="1:13" ht="29.25" customHeight="1">
      <c r="A196" s="76"/>
      <c r="B196" s="79"/>
      <c r="C196" s="79"/>
      <c r="D196" s="24" t="s">
        <v>20</v>
      </c>
      <c r="E196" s="20"/>
      <c r="F196" s="20"/>
      <c r="G196" s="20"/>
      <c r="H196" s="20"/>
      <c r="I196" s="20"/>
      <c r="J196" s="20"/>
      <c r="K196" s="20"/>
      <c r="L196" s="20"/>
      <c r="M196" s="21"/>
    </row>
    <row r="197" spans="1:13" ht="29.25" customHeight="1">
      <c r="A197" s="76"/>
      <c r="B197" s="79"/>
      <c r="C197" s="79"/>
      <c r="D197" s="24" t="s">
        <v>21</v>
      </c>
      <c r="E197" s="20">
        <f>E203+E209</f>
        <v>7226603.7999999998</v>
      </c>
      <c r="F197" s="20">
        <f t="shared" ref="F197:L197" si="48">F203+F209</f>
        <v>7226603.7999999998</v>
      </c>
      <c r="G197" s="20">
        <f t="shared" si="48"/>
        <v>0</v>
      </c>
      <c r="H197" s="20">
        <f t="shared" si="48"/>
        <v>0</v>
      </c>
      <c r="I197" s="20">
        <f t="shared" si="48"/>
        <v>0</v>
      </c>
      <c r="J197" s="20">
        <f t="shared" si="48"/>
        <v>0</v>
      </c>
      <c r="K197" s="20">
        <f t="shared" si="48"/>
        <v>0</v>
      </c>
      <c r="L197" s="20">
        <f t="shared" si="48"/>
        <v>0</v>
      </c>
      <c r="M197" s="21"/>
    </row>
    <row r="198" spans="1:13" ht="29.25" customHeight="1">
      <c r="A198" s="76"/>
      <c r="B198" s="79"/>
      <c r="C198" s="79"/>
      <c r="D198" s="24" t="s">
        <v>22</v>
      </c>
      <c r="E198" s="20">
        <f t="shared" ref="E198:L200" si="49">E204+E210</f>
        <v>3595015.51</v>
      </c>
      <c r="F198" s="20">
        <f t="shared" si="49"/>
        <v>3375178.83</v>
      </c>
      <c r="G198" s="20">
        <f t="shared" si="49"/>
        <v>1186100</v>
      </c>
      <c r="H198" s="20">
        <f t="shared" si="49"/>
        <v>0</v>
      </c>
      <c r="I198" s="20">
        <f t="shared" si="49"/>
        <v>1294152.75</v>
      </c>
      <c r="J198" s="20">
        <f t="shared" si="49"/>
        <v>954755.36</v>
      </c>
      <c r="K198" s="20">
        <f t="shared" si="49"/>
        <v>1186100</v>
      </c>
      <c r="L198" s="20">
        <f t="shared" si="49"/>
        <v>1186100</v>
      </c>
      <c r="M198" s="21"/>
    </row>
    <row r="199" spans="1:13" ht="29.25" customHeight="1">
      <c r="A199" s="76"/>
      <c r="B199" s="79"/>
      <c r="C199" s="79"/>
      <c r="D199" s="24" t="s">
        <v>26</v>
      </c>
      <c r="E199" s="20">
        <f t="shared" si="49"/>
        <v>6162086.5499999998</v>
      </c>
      <c r="F199" s="20">
        <f t="shared" si="49"/>
        <v>6040241.0500000007</v>
      </c>
      <c r="G199" s="20">
        <f t="shared" si="49"/>
        <v>2793079.61</v>
      </c>
      <c r="H199" s="20">
        <f t="shared" si="49"/>
        <v>2792079.24</v>
      </c>
      <c r="I199" s="20">
        <f t="shared" si="49"/>
        <v>7006963.2400000002</v>
      </c>
      <c r="J199" s="20">
        <f t="shared" si="49"/>
        <v>6829871.9800000004</v>
      </c>
      <c r="K199" s="20">
        <f t="shared" si="49"/>
        <v>6270020</v>
      </c>
      <c r="L199" s="20">
        <f t="shared" si="49"/>
        <v>6270020</v>
      </c>
      <c r="M199" s="21"/>
    </row>
    <row r="200" spans="1:13" ht="29.25" customHeight="1" thickBot="1">
      <c r="A200" s="77"/>
      <c r="B200" s="80"/>
      <c r="C200" s="80"/>
      <c r="D200" s="34" t="s">
        <v>24</v>
      </c>
      <c r="E200" s="22">
        <f t="shared" si="49"/>
        <v>0</v>
      </c>
      <c r="F200" s="22">
        <f t="shared" si="49"/>
        <v>0</v>
      </c>
      <c r="G200" s="22">
        <f t="shared" si="49"/>
        <v>0</v>
      </c>
      <c r="H200" s="22">
        <f t="shared" si="49"/>
        <v>0</v>
      </c>
      <c r="I200" s="22">
        <f t="shared" si="49"/>
        <v>0</v>
      </c>
      <c r="J200" s="22">
        <f t="shared" si="49"/>
        <v>0</v>
      </c>
      <c r="K200" s="22">
        <f t="shared" si="49"/>
        <v>0</v>
      </c>
      <c r="L200" s="22">
        <f t="shared" si="49"/>
        <v>0</v>
      </c>
      <c r="M200" s="23"/>
    </row>
    <row r="201" spans="1:13" ht="29.25" customHeight="1">
      <c r="A201" s="81" t="s">
        <v>106</v>
      </c>
      <c r="B201" s="82" t="s">
        <v>25</v>
      </c>
      <c r="C201" s="82" t="s">
        <v>66</v>
      </c>
      <c r="D201" s="30" t="s">
        <v>19</v>
      </c>
      <c r="E201" s="31">
        <f>E203+E204+E205+E206</f>
        <v>11376859.309999999</v>
      </c>
      <c r="F201" s="31">
        <f t="shared" ref="F201:L201" si="50">F203+F204+F205+F206</f>
        <v>11123847.489999998</v>
      </c>
      <c r="G201" s="31">
        <f t="shared" si="50"/>
        <v>1371700</v>
      </c>
      <c r="H201" s="31">
        <f t="shared" si="50"/>
        <v>185600</v>
      </c>
      <c r="I201" s="31">
        <f t="shared" si="50"/>
        <v>1877430</v>
      </c>
      <c r="J201" s="31">
        <f t="shared" si="50"/>
        <v>1520949.2</v>
      </c>
      <c r="K201" s="31">
        <f t="shared" si="50"/>
        <v>1737030</v>
      </c>
      <c r="L201" s="31">
        <f t="shared" si="50"/>
        <v>1737030</v>
      </c>
      <c r="M201" s="32"/>
    </row>
    <row r="202" spans="1:13" ht="29.25" customHeight="1">
      <c r="A202" s="71"/>
      <c r="B202" s="73"/>
      <c r="C202" s="73"/>
      <c r="D202" s="25" t="s">
        <v>20</v>
      </c>
      <c r="E202" s="8"/>
      <c r="F202" s="8"/>
      <c r="G202" s="8"/>
      <c r="H202" s="8"/>
      <c r="I202" s="8"/>
      <c r="J202" s="8"/>
      <c r="K202" s="8"/>
      <c r="L202" s="8"/>
      <c r="M202" s="11"/>
    </row>
    <row r="203" spans="1:13" ht="29.25" customHeight="1">
      <c r="A203" s="71"/>
      <c r="B203" s="73"/>
      <c r="C203" s="73"/>
      <c r="D203" s="25" t="s">
        <v>21</v>
      </c>
      <c r="E203" s="8">
        <v>7226603.7999999998</v>
      </c>
      <c r="F203" s="8">
        <v>7226603.7999999998</v>
      </c>
      <c r="G203" s="8">
        <v>0</v>
      </c>
      <c r="H203" s="8">
        <v>0</v>
      </c>
      <c r="I203" s="8">
        <v>0</v>
      </c>
      <c r="J203" s="8">
        <v>0</v>
      </c>
      <c r="K203" s="8">
        <v>0</v>
      </c>
      <c r="L203" s="8">
        <v>0</v>
      </c>
      <c r="M203" s="11"/>
    </row>
    <row r="204" spans="1:13" ht="29.25" customHeight="1">
      <c r="A204" s="71"/>
      <c r="B204" s="73"/>
      <c r="C204" s="73"/>
      <c r="D204" s="25" t="s">
        <v>22</v>
      </c>
      <c r="E204" s="8">
        <v>3595015.51</v>
      </c>
      <c r="F204" s="8">
        <v>3375178.83</v>
      </c>
      <c r="G204" s="8">
        <v>1186100</v>
      </c>
      <c r="H204" s="8">
        <v>0</v>
      </c>
      <c r="I204" s="8">
        <v>1186100</v>
      </c>
      <c r="J204" s="8">
        <v>862139.2</v>
      </c>
      <c r="K204" s="8">
        <v>1186100</v>
      </c>
      <c r="L204" s="8">
        <v>1186100</v>
      </c>
      <c r="M204" s="11"/>
    </row>
    <row r="205" spans="1:13" ht="29.25" customHeight="1">
      <c r="A205" s="71"/>
      <c r="B205" s="73"/>
      <c r="C205" s="73"/>
      <c r="D205" s="25" t="s">
        <v>26</v>
      </c>
      <c r="E205" s="8">
        <v>555240</v>
      </c>
      <c r="F205" s="8">
        <v>522064.86</v>
      </c>
      <c r="G205" s="8">
        <v>185600</v>
      </c>
      <c r="H205" s="8">
        <v>185600</v>
      </c>
      <c r="I205" s="8">
        <v>691330</v>
      </c>
      <c r="J205" s="8">
        <v>658810</v>
      </c>
      <c r="K205" s="8">
        <v>550930</v>
      </c>
      <c r="L205" s="8">
        <v>550930</v>
      </c>
      <c r="M205" s="11"/>
    </row>
    <row r="206" spans="1:13" ht="29.25" customHeight="1">
      <c r="A206" s="71"/>
      <c r="B206" s="73"/>
      <c r="C206" s="73"/>
      <c r="D206" s="25" t="s">
        <v>24</v>
      </c>
      <c r="E206" s="8">
        <v>0</v>
      </c>
      <c r="F206" s="8">
        <v>0</v>
      </c>
      <c r="G206" s="8">
        <v>0</v>
      </c>
      <c r="H206" s="8">
        <v>0</v>
      </c>
      <c r="I206" s="8">
        <v>0</v>
      </c>
      <c r="J206" s="8">
        <v>0</v>
      </c>
      <c r="K206" s="8">
        <v>0</v>
      </c>
      <c r="L206" s="8">
        <v>0</v>
      </c>
      <c r="M206" s="11"/>
    </row>
    <row r="207" spans="1:13" ht="29.25" customHeight="1">
      <c r="A207" s="71" t="s">
        <v>107</v>
      </c>
      <c r="B207" s="73" t="s">
        <v>30</v>
      </c>
      <c r="C207" s="73" t="s">
        <v>65</v>
      </c>
      <c r="D207" s="25" t="s">
        <v>19</v>
      </c>
      <c r="E207" s="8">
        <f>E209+E210+E211+E212</f>
        <v>5606846.5499999998</v>
      </c>
      <c r="F207" s="8">
        <f t="shared" ref="F207:L207" si="51">F209+F210+F211+F212</f>
        <v>5518176.1900000004</v>
      </c>
      <c r="G207" s="8">
        <f t="shared" si="51"/>
        <v>2607479.61</v>
      </c>
      <c r="H207" s="8">
        <f t="shared" si="51"/>
        <v>2606479.2400000002</v>
      </c>
      <c r="I207" s="8">
        <f t="shared" si="51"/>
        <v>6423685.9900000002</v>
      </c>
      <c r="J207" s="8">
        <f t="shared" si="51"/>
        <v>6263678.1400000006</v>
      </c>
      <c r="K207" s="8">
        <f t="shared" si="51"/>
        <v>5719090</v>
      </c>
      <c r="L207" s="8">
        <f t="shared" si="51"/>
        <v>5719090</v>
      </c>
      <c r="M207" s="11"/>
    </row>
    <row r="208" spans="1:13" ht="29.25" customHeight="1">
      <c r="A208" s="71"/>
      <c r="B208" s="73"/>
      <c r="C208" s="73"/>
      <c r="D208" s="25" t="s">
        <v>20</v>
      </c>
      <c r="E208" s="8"/>
      <c r="F208" s="8"/>
      <c r="G208" s="8"/>
      <c r="H208" s="8"/>
      <c r="I208" s="8"/>
      <c r="J208" s="8"/>
      <c r="K208" s="8"/>
      <c r="L208" s="8"/>
      <c r="M208" s="11"/>
    </row>
    <row r="209" spans="1:13" ht="29.25" customHeight="1">
      <c r="A209" s="71"/>
      <c r="B209" s="73"/>
      <c r="C209" s="73"/>
      <c r="D209" s="25" t="s">
        <v>21</v>
      </c>
      <c r="E209" s="8">
        <v>0</v>
      </c>
      <c r="F209" s="8">
        <v>0</v>
      </c>
      <c r="G209" s="8">
        <v>0</v>
      </c>
      <c r="H209" s="8">
        <v>0</v>
      </c>
      <c r="I209" s="8">
        <v>0</v>
      </c>
      <c r="J209" s="8">
        <v>0</v>
      </c>
      <c r="K209" s="8">
        <v>0</v>
      </c>
      <c r="L209" s="8">
        <v>0</v>
      </c>
      <c r="M209" s="11"/>
    </row>
    <row r="210" spans="1:13" ht="29.25" customHeight="1">
      <c r="A210" s="71"/>
      <c r="B210" s="73"/>
      <c r="C210" s="73"/>
      <c r="D210" s="25" t="s">
        <v>22</v>
      </c>
      <c r="E210" s="8">
        <v>0</v>
      </c>
      <c r="F210" s="8">
        <v>0</v>
      </c>
      <c r="G210" s="8">
        <v>0</v>
      </c>
      <c r="H210" s="8">
        <v>0</v>
      </c>
      <c r="I210" s="8">
        <v>108052.75</v>
      </c>
      <c r="J210" s="8">
        <v>92616.16</v>
      </c>
      <c r="K210" s="8">
        <v>0</v>
      </c>
      <c r="L210" s="8">
        <v>0</v>
      </c>
      <c r="M210" s="11"/>
    </row>
    <row r="211" spans="1:13" ht="29.25" customHeight="1">
      <c r="A211" s="71"/>
      <c r="B211" s="73"/>
      <c r="C211" s="73"/>
      <c r="D211" s="25" t="s">
        <v>26</v>
      </c>
      <c r="E211" s="9">
        <v>5606846.5499999998</v>
      </c>
      <c r="F211" s="9">
        <v>5518176.1900000004</v>
      </c>
      <c r="G211" s="10">
        <v>2607479.61</v>
      </c>
      <c r="H211" s="10">
        <v>2606479.2400000002</v>
      </c>
      <c r="I211" s="10">
        <v>6315633.2400000002</v>
      </c>
      <c r="J211" s="10">
        <v>6171061.9800000004</v>
      </c>
      <c r="K211" s="9">
        <v>5719090</v>
      </c>
      <c r="L211" s="9">
        <v>5719090</v>
      </c>
      <c r="M211" s="11"/>
    </row>
    <row r="212" spans="1:13" ht="29.25" customHeight="1" thickBot="1">
      <c r="A212" s="72"/>
      <c r="B212" s="74"/>
      <c r="C212" s="74"/>
      <c r="D212" s="35" t="s">
        <v>24</v>
      </c>
      <c r="E212" s="8">
        <v>0</v>
      </c>
      <c r="F212" s="8">
        <v>0</v>
      </c>
      <c r="G212" s="8">
        <v>0</v>
      </c>
      <c r="H212" s="8">
        <v>0</v>
      </c>
      <c r="I212" s="8">
        <v>0</v>
      </c>
      <c r="J212" s="8">
        <v>0</v>
      </c>
      <c r="K212" s="8">
        <v>0</v>
      </c>
      <c r="L212" s="8">
        <v>0</v>
      </c>
      <c r="M212" s="36"/>
    </row>
    <row r="213" spans="1:13" ht="29.25" customHeight="1">
      <c r="A213" s="75" t="s">
        <v>108</v>
      </c>
      <c r="B213" s="78" t="s">
        <v>67</v>
      </c>
      <c r="C213" s="78" t="s">
        <v>68</v>
      </c>
      <c r="D213" s="33" t="s">
        <v>19</v>
      </c>
      <c r="E213" s="18">
        <f>E215+E216+E217+E218</f>
        <v>33802283.100000001</v>
      </c>
      <c r="F213" s="18">
        <f t="shared" ref="F213:L213" si="52">F215+F216+F217+F218</f>
        <v>33550224.409999996</v>
      </c>
      <c r="G213" s="18">
        <f t="shared" si="52"/>
        <v>15270807.34</v>
      </c>
      <c r="H213" s="18">
        <f t="shared" si="52"/>
        <v>15270316.34</v>
      </c>
      <c r="I213" s="18">
        <f t="shared" si="52"/>
        <v>37100095.75</v>
      </c>
      <c r="J213" s="18">
        <f t="shared" si="52"/>
        <v>36939766.829999998</v>
      </c>
      <c r="K213" s="18">
        <f t="shared" si="52"/>
        <v>33603760</v>
      </c>
      <c r="L213" s="18">
        <f t="shared" si="52"/>
        <v>33603760</v>
      </c>
      <c r="M213" s="19"/>
    </row>
    <row r="214" spans="1:13" ht="29.25" customHeight="1">
      <c r="A214" s="76"/>
      <c r="B214" s="79"/>
      <c r="C214" s="79"/>
      <c r="D214" s="24" t="s">
        <v>20</v>
      </c>
      <c r="E214" s="20"/>
      <c r="F214" s="20"/>
      <c r="G214" s="20"/>
      <c r="H214" s="20"/>
      <c r="I214" s="20"/>
      <c r="J214" s="20"/>
      <c r="K214" s="20"/>
      <c r="L214" s="20"/>
      <c r="M214" s="21"/>
    </row>
    <row r="215" spans="1:13" ht="29.25" customHeight="1">
      <c r="A215" s="76"/>
      <c r="B215" s="79"/>
      <c r="C215" s="79"/>
      <c r="D215" s="24" t="s">
        <v>21</v>
      </c>
      <c r="E215" s="20">
        <f>E221+E227</f>
        <v>0</v>
      </c>
      <c r="F215" s="20">
        <f t="shared" ref="F215:L215" si="53">F221+F227</f>
        <v>0</v>
      </c>
      <c r="G215" s="20">
        <f t="shared" si="53"/>
        <v>0</v>
      </c>
      <c r="H215" s="20">
        <f t="shared" si="53"/>
        <v>0</v>
      </c>
      <c r="I215" s="20">
        <f t="shared" si="53"/>
        <v>0</v>
      </c>
      <c r="J215" s="20">
        <f t="shared" si="53"/>
        <v>0</v>
      </c>
      <c r="K215" s="20">
        <f t="shared" si="53"/>
        <v>0</v>
      </c>
      <c r="L215" s="20">
        <f t="shared" si="53"/>
        <v>0</v>
      </c>
      <c r="M215" s="21"/>
    </row>
    <row r="216" spans="1:13" ht="29.25" customHeight="1">
      <c r="A216" s="76"/>
      <c r="B216" s="79"/>
      <c r="C216" s="79"/>
      <c r="D216" s="24" t="s">
        <v>22</v>
      </c>
      <c r="E216" s="20">
        <f t="shared" ref="E216:L218" si="54">E222+E228</f>
        <v>0</v>
      </c>
      <c r="F216" s="20">
        <f t="shared" si="54"/>
        <v>0</v>
      </c>
      <c r="G216" s="20">
        <f t="shared" si="54"/>
        <v>0</v>
      </c>
      <c r="H216" s="20">
        <f t="shared" si="54"/>
        <v>0</v>
      </c>
      <c r="I216" s="20">
        <f t="shared" si="54"/>
        <v>0</v>
      </c>
      <c r="J216" s="20">
        <f t="shared" si="54"/>
        <v>0</v>
      </c>
      <c r="K216" s="20">
        <f t="shared" si="54"/>
        <v>0</v>
      </c>
      <c r="L216" s="20">
        <f t="shared" si="54"/>
        <v>0</v>
      </c>
      <c r="M216" s="21"/>
    </row>
    <row r="217" spans="1:13" ht="29.25" customHeight="1">
      <c r="A217" s="76"/>
      <c r="B217" s="79"/>
      <c r="C217" s="79"/>
      <c r="D217" s="24" t="s">
        <v>26</v>
      </c>
      <c r="E217" s="20">
        <f t="shared" si="54"/>
        <v>33802283.100000001</v>
      </c>
      <c r="F217" s="20">
        <f t="shared" si="54"/>
        <v>33550224.409999996</v>
      </c>
      <c r="G217" s="20">
        <f t="shared" si="54"/>
        <v>15270807.34</v>
      </c>
      <c r="H217" s="20">
        <f t="shared" si="54"/>
        <v>15270316.34</v>
      </c>
      <c r="I217" s="20">
        <f t="shared" si="54"/>
        <v>37100095.75</v>
      </c>
      <c r="J217" s="20">
        <f t="shared" si="54"/>
        <v>36939766.829999998</v>
      </c>
      <c r="K217" s="20">
        <f t="shared" si="54"/>
        <v>33603760</v>
      </c>
      <c r="L217" s="20">
        <f t="shared" si="54"/>
        <v>33603760</v>
      </c>
      <c r="M217" s="21"/>
    </row>
    <row r="218" spans="1:13" ht="29.25" customHeight="1" thickBot="1">
      <c r="A218" s="77"/>
      <c r="B218" s="80"/>
      <c r="C218" s="80"/>
      <c r="D218" s="34" t="s">
        <v>24</v>
      </c>
      <c r="E218" s="22">
        <f t="shared" si="54"/>
        <v>0</v>
      </c>
      <c r="F218" s="22">
        <f t="shared" si="54"/>
        <v>0</v>
      </c>
      <c r="G218" s="22">
        <f t="shared" si="54"/>
        <v>0</v>
      </c>
      <c r="H218" s="22">
        <f t="shared" si="54"/>
        <v>0</v>
      </c>
      <c r="I218" s="22">
        <f t="shared" si="54"/>
        <v>0</v>
      </c>
      <c r="J218" s="22">
        <f t="shared" si="54"/>
        <v>0</v>
      </c>
      <c r="K218" s="22">
        <f t="shared" si="54"/>
        <v>0</v>
      </c>
      <c r="L218" s="22">
        <f t="shared" si="54"/>
        <v>0</v>
      </c>
      <c r="M218" s="23"/>
    </row>
    <row r="219" spans="1:13" ht="29.25" customHeight="1">
      <c r="A219" s="81" t="s">
        <v>109</v>
      </c>
      <c r="B219" s="82" t="s">
        <v>25</v>
      </c>
      <c r="C219" s="82" t="s">
        <v>69</v>
      </c>
      <c r="D219" s="30" t="s">
        <v>19</v>
      </c>
      <c r="E219" s="31">
        <f>E221+E222+E223+E224</f>
        <v>18169849.100000001</v>
      </c>
      <c r="F219" s="31">
        <f t="shared" ref="F219:L219" si="55">F221+F222+F223+F224</f>
        <v>17957650.719999999</v>
      </c>
      <c r="G219" s="31">
        <f t="shared" si="55"/>
        <v>8305087.3399999999</v>
      </c>
      <c r="H219" s="31">
        <f t="shared" si="55"/>
        <v>8304960.4699999997</v>
      </c>
      <c r="I219" s="31">
        <f t="shared" si="55"/>
        <v>19537567.75</v>
      </c>
      <c r="J219" s="31">
        <f t="shared" si="55"/>
        <v>19427659.23</v>
      </c>
      <c r="K219" s="31">
        <f t="shared" si="55"/>
        <v>18255760</v>
      </c>
      <c r="L219" s="31">
        <f t="shared" si="55"/>
        <v>18255760</v>
      </c>
      <c r="M219" s="32"/>
    </row>
    <row r="220" spans="1:13" ht="29.25" customHeight="1">
      <c r="A220" s="71"/>
      <c r="B220" s="73"/>
      <c r="C220" s="73"/>
      <c r="D220" s="25" t="s">
        <v>20</v>
      </c>
      <c r="E220" s="8"/>
      <c r="F220" s="8"/>
      <c r="G220" s="8"/>
      <c r="H220" s="8"/>
      <c r="I220" s="8"/>
      <c r="J220" s="8"/>
      <c r="K220" s="8"/>
      <c r="L220" s="8"/>
      <c r="M220" s="11"/>
    </row>
    <row r="221" spans="1:13" ht="29.25" customHeight="1">
      <c r="A221" s="71"/>
      <c r="B221" s="73"/>
      <c r="C221" s="73"/>
      <c r="D221" s="25" t="s">
        <v>21</v>
      </c>
      <c r="E221" s="8">
        <v>0</v>
      </c>
      <c r="F221" s="8">
        <v>0</v>
      </c>
      <c r="G221" s="8">
        <v>0</v>
      </c>
      <c r="H221" s="8">
        <v>0</v>
      </c>
      <c r="I221" s="8">
        <v>0</v>
      </c>
      <c r="J221" s="8">
        <v>0</v>
      </c>
      <c r="K221" s="8">
        <v>0</v>
      </c>
      <c r="L221" s="8">
        <v>0</v>
      </c>
      <c r="M221" s="11"/>
    </row>
    <row r="222" spans="1:13" ht="29.25" customHeight="1">
      <c r="A222" s="71"/>
      <c r="B222" s="73"/>
      <c r="C222" s="73"/>
      <c r="D222" s="25" t="s">
        <v>22</v>
      </c>
      <c r="E222" s="8">
        <v>0</v>
      </c>
      <c r="F222" s="8">
        <v>0</v>
      </c>
      <c r="G222" s="8">
        <v>0</v>
      </c>
      <c r="H222" s="8">
        <v>0</v>
      </c>
      <c r="I222" s="8">
        <v>0</v>
      </c>
      <c r="J222" s="8">
        <v>0</v>
      </c>
      <c r="K222" s="8">
        <v>0</v>
      </c>
      <c r="L222" s="8">
        <v>0</v>
      </c>
      <c r="M222" s="11"/>
    </row>
    <row r="223" spans="1:13" ht="29.25" customHeight="1">
      <c r="A223" s="71"/>
      <c r="B223" s="73"/>
      <c r="C223" s="73"/>
      <c r="D223" s="25" t="s">
        <v>26</v>
      </c>
      <c r="E223" s="9">
        <v>18169849.100000001</v>
      </c>
      <c r="F223" s="9">
        <v>17957650.719999999</v>
      </c>
      <c r="G223" s="9">
        <v>8305087.3399999999</v>
      </c>
      <c r="H223" s="9">
        <v>8304960.4699999997</v>
      </c>
      <c r="I223" s="9">
        <v>19537567.75</v>
      </c>
      <c r="J223" s="9">
        <v>19427659.23</v>
      </c>
      <c r="K223" s="9">
        <v>18255760</v>
      </c>
      <c r="L223" s="9">
        <v>18255760</v>
      </c>
      <c r="M223" s="11"/>
    </row>
    <row r="224" spans="1:13" ht="29.25" customHeight="1">
      <c r="A224" s="71"/>
      <c r="B224" s="73"/>
      <c r="C224" s="73"/>
      <c r="D224" s="25" t="s">
        <v>24</v>
      </c>
      <c r="E224" s="8">
        <v>0</v>
      </c>
      <c r="F224" s="8">
        <v>0</v>
      </c>
      <c r="G224" s="8">
        <v>0</v>
      </c>
      <c r="H224" s="8">
        <v>0</v>
      </c>
      <c r="I224" s="8">
        <v>0</v>
      </c>
      <c r="J224" s="8">
        <v>0</v>
      </c>
      <c r="K224" s="8">
        <v>0</v>
      </c>
      <c r="L224" s="8">
        <v>0</v>
      </c>
      <c r="M224" s="11"/>
    </row>
    <row r="225" spans="1:13" ht="29.25" customHeight="1">
      <c r="A225" s="71" t="s">
        <v>110</v>
      </c>
      <c r="B225" s="73" t="s">
        <v>30</v>
      </c>
      <c r="C225" s="73" t="s">
        <v>70</v>
      </c>
      <c r="D225" s="25" t="s">
        <v>19</v>
      </c>
      <c r="E225" s="8">
        <f>E227+E228+E229+E230</f>
        <v>15632434</v>
      </c>
      <c r="F225" s="8">
        <f t="shared" ref="F225:L225" si="56">F227+F228+F229+F230</f>
        <v>15592573.689999999</v>
      </c>
      <c r="G225" s="8">
        <f t="shared" si="56"/>
        <v>6965720</v>
      </c>
      <c r="H225" s="8">
        <f t="shared" si="56"/>
        <v>6965355.8700000001</v>
      </c>
      <c r="I225" s="8">
        <f t="shared" si="56"/>
        <v>17562528</v>
      </c>
      <c r="J225" s="8">
        <f t="shared" si="56"/>
        <v>17512107.600000001</v>
      </c>
      <c r="K225" s="8">
        <f t="shared" si="56"/>
        <v>15348000</v>
      </c>
      <c r="L225" s="8">
        <f t="shared" si="56"/>
        <v>15348000</v>
      </c>
      <c r="M225" s="11"/>
    </row>
    <row r="226" spans="1:13" ht="29.25" customHeight="1">
      <c r="A226" s="71"/>
      <c r="B226" s="73"/>
      <c r="C226" s="73"/>
      <c r="D226" s="25" t="s">
        <v>20</v>
      </c>
      <c r="E226" s="8"/>
      <c r="F226" s="8"/>
      <c r="G226" s="8"/>
      <c r="H226" s="8"/>
      <c r="I226" s="8"/>
      <c r="J226" s="8"/>
      <c r="K226" s="8"/>
      <c r="L226" s="8"/>
      <c r="M226" s="11"/>
    </row>
    <row r="227" spans="1:13" ht="29.25" customHeight="1">
      <c r="A227" s="71"/>
      <c r="B227" s="73"/>
      <c r="C227" s="73"/>
      <c r="D227" s="25" t="s">
        <v>21</v>
      </c>
      <c r="E227" s="8">
        <v>0</v>
      </c>
      <c r="F227" s="8">
        <v>0</v>
      </c>
      <c r="G227" s="8">
        <v>0</v>
      </c>
      <c r="H227" s="8">
        <v>0</v>
      </c>
      <c r="I227" s="8">
        <v>0</v>
      </c>
      <c r="J227" s="8">
        <v>0</v>
      </c>
      <c r="K227" s="8">
        <v>0</v>
      </c>
      <c r="L227" s="8">
        <v>0</v>
      </c>
      <c r="M227" s="11"/>
    </row>
    <row r="228" spans="1:13" ht="29.25" customHeight="1">
      <c r="A228" s="71"/>
      <c r="B228" s="73"/>
      <c r="C228" s="73"/>
      <c r="D228" s="25" t="s">
        <v>22</v>
      </c>
      <c r="E228" s="8">
        <v>0</v>
      </c>
      <c r="F228" s="8">
        <v>0</v>
      </c>
      <c r="G228" s="8">
        <v>0</v>
      </c>
      <c r="H228" s="8">
        <v>0</v>
      </c>
      <c r="I228" s="8">
        <v>0</v>
      </c>
      <c r="J228" s="8">
        <v>0</v>
      </c>
      <c r="K228" s="8">
        <v>0</v>
      </c>
      <c r="L228" s="8">
        <v>0</v>
      </c>
      <c r="M228" s="11"/>
    </row>
    <row r="229" spans="1:13" ht="29.25" customHeight="1">
      <c r="A229" s="71"/>
      <c r="B229" s="73"/>
      <c r="C229" s="73"/>
      <c r="D229" s="25" t="s">
        <v>26</v>
      </c>
      <c r="E229" s="9">
        <v>15632434</v>
      </c>
      <c r="F229" s="9">
        <v>15592573.689999999</v>
      </c>
      <c r="G229" s="9">
        <v>6965720</v>
      </c>
      <c r="H229" s="9">
        <v>6965355.8700000001</v>
      </c>
      <c r="I229" s="9">
        <v>17562528</v>
      </c>
      <c r="J229" s="9">
        <v>17512107.600000001</v>
      </c>
      <c r="K229" s="9">
        <v>15348000</v>
      </c>
      <c r="L229" s="9">
        <v>15348000</v>
      </c>
      <c r="M229" s="11"/>
    </row>
    <row r="230" spans="1:13" ht="29.25" customHeight="1" thickBot="1">
      <c r="A230" s="72"/>
      <c r="B230" s="74"/>
      <c r="C230" s="74"/>
      <c r="D230" s="35" t="s">
        <v>24</v>
      </c>
      <c r="E230" s="8">
        <v>0</v>
      </c>
      <c r="F230" s="8">
        <v>0</v>
      </c>
      <c r="G230" s="8">
        <v>0</v>
      </c>
      <c r="H230" s="8">
        <v>0</v>
      </c>
      <c r="I230" s="8">
        <v>0</v>
      </c>
      <c r="J230" s="8">
        <v>0</v>
      </c>
      <c r="K230" s="8">
        <v>0</v>
      </c>
      <c r="L230" s="8">
        <v>0</v>
      </c>
      <c r="M230" s="36"/>
    </row>
    <row r="231" spans="1:13" ht="29.25" customHeight="1">
      <c r="A231" s="75" t="s">
        <v>111</v>
      </c>
      <c r="B231" s="78" t="s">
        <v>71</v>
      </c>
      <c r="C231" s="78" t="s">
        <v>72</v>
      </c>
      <c r="D231" s="33" t="s">
        <v>19</v>
      </c>
      <c r="E231" s="18">
        <f>E233+E234+E235+E236</f>
        <v>50749203.799999997</v>
      </c>
      <c r="F231" s="18">
        <f t="shared" ref="F231:L231" si="57">F233+F234+F235+F236</f>
        <v>49686103.599999994</v>
      </c>
      <c r="G231" s="18">
        <f t="shared" si="57"/>
        <v>128837.45</v>
      </c>
      <c r="H231" s="18">
        <f t="shared" si="57"/>
        <v>128837.45</v>
      </c>
      <c r="I231" s="18">
        <f t="shared" si="57"/>
        <v>876000</v>
      </c>
      <c r="J231" s="18">
        <f t="shared" si="57"/>
        <v>832876.33</v>
      </c>
      <c r="K231" s="18">
        <f t="shared" si="57"/>
        <v>877500</v>
      </c>
      <c r="L231" s="18">
        <f t="shared" si="57"/>
        <v>877500</v>
      </c>
      <c r="M231" s="19"/>
    </row>
    <row r="232" spans="1:13" ht="29.25" customHeight="1">
      <c r="A232" s="76"/>
      <c r="B232" s="79"/>
      <c r="C232" s="79"/>
      <c r="D232" s="24" t="s">
        <v>20</v>
      </c>
      <c r="E232" s="20"/>
      <c r="F232" s="20"/>
      <c r="G232" s="20"/>
      <c r="H232" s="20"/>
      <c r="I232" s="20"/>
      <c r="J232" s="20"/>
      <c r="K232" s="20"/>
      <c r="L232" s="20"/>
      <c r="M232" s="21"/>
    </row>
    <row r="233" spans="1:13" ht="29.25" customHeight="1">
      <c r="A233" s="76"/>
      <c r="B233" s="79"/>
      <c r="C233" s="79"/>
      <c r="D233" s="24" t="s">
        <v>21</v>
      </c>
      <c r="E233" s="20">
        <f>E239+E245+E251</f>
        <v>0</v>
      </c>
      <c r="F233" s="20">
        <f t="shared" ref="F233:L233" si="58">F239+F245+F251</f>
        <v>0</v>
      </c>
      <c r="G233" s="20">
        <f t="shared" si="58"/>
        <v>0</v>
      </c>
      <c r="H233" s="20">
        <f t="shared" si="58"/>
        <v>0</v>
      </c>
      <c r="I233" s="20">
        <f t="shared" si="58"/>
        <v>0</v>
      </c>
      <c r="J233" s="20">
        <f t="shared" si="58"/>
        <v>0</v>
      </c>
      <c r="K233" s="20">
        <f t="shared" si="58"/>
        <v>0</v>
      </c>
      <c r="L233" s="20">
        <f t="shared" si="58"/>
        <v>0</v>
      </c>
      <c r="M233" s="21"/>
    </row>
    <row r="234" spans="1:13" ht="29.25" customHeight="1">
      <c r="A234" s="76"/>
      <c r="B234" s="79"/>
      <c r="C234" s="79"/>
      <c r="D234" s="24" t="s">
        <v>22</v>
      </c>
      <c r="E234" s="20">
        <f t="shared" ref="E234:L236" si="59">E240+E246+E252</f>
        <v>49603170.619999997</v>
      </c>
      <c r="F234" s="20">
        <f t="shared" si="59"/>
        <v>48552601.509999998</v>
      </c>
      <c r="G234" s="20">
        <f t="shared" si="59"/>
        <v>0</v>
      </c>
      <c r="H234" s="20">
        <f t="shared" si="59"/>
        <v>0</v>
      </c>
      <c r="I234" s="20">
        <f t="shared" si="59"/>
        <v>0</v>
      </c>
      <c r="J234" s="20">
        <f t="shared" si="59"/>
        <v>0</v>
      </c>
      <c r="K234" s="20">
        <f t="shared" si="59"/>
        <v>0</v>
      </c>
      <c r="L234" s="20">
        <f t="shared" si="59"/>
        <v>0</v>
      </c>
      <c r="M234" s="21"/>
    </row>
    <row r="235" spans="1:13" ht="29.25" customHeight="1">
      <c r="A235" s="76"/>
      <c r="B235" s="79"/>
      <c r="C235" s="79"/>
      <c r="D235" s="24" t="s">
        <v>26</v>
      </c>
      <c r="E235" s="20">
        <f t="shared" si="59"/>
        <v>1146033.1800000002</v>
      </c>
      <c r="F235" s="20">
        <f t="shared" si="59"/>
        <v>1133502.0899999999</v>
      </c>
      <c r="G235" s="20">
        <f t="shared" si="59"/>
        <v>128837.45</v>
      </c>
      <c r="H235" s="20">
        <f t="shared" si="59"/>
        <v>128837.45</v>
      </c>
      <c r="I235" s="20">
        <f t="shared" si="59"/>
        <v>876000</v>
      </c>
      <c r="J235" s="20">
        <f t="shared" si="59"/>
        <v>832876.33</v>
      </c>
      <c r="K235" s="20">
        <f t="shared" si="59"/>
        <v>877500</v>
      </c>
      <c r="L235" s="20">
        <f t="shared" si="59"/>
        <v>877500</v>
      </c>
      <c r="M235" s="21"/>
    </row>
    <row r="236" spans="1:13" ht="29.25" customHeight="1" thickBot="1">
      <c r="A236" s="77"/>
      <c r="B236" s="80"/>
      <c r="C236" s="80"/>
      <c r="D236" s="34" t="s">
        <v>24</v>
      </c>
      <c r="E236" s="22">
        <f t="shared" si="59"/>
        <v>0</v>
      </c>
      <c r="F236" s="22">
        <f t="shared" si="59"/>
        <v>0</v>
      </c>
      <c r="G236" s="22">
        <f t="shared" si="59"/>
        <v>0</v>
      </c>
      <c r="H236" s="22">
        <f t="shared" si="59"/>
        <v>0</v>
      </c>
      <c r="I236" s="22">
        <f t="shared" si="59"/>
        <v>0</v>
      </c>
      <c r="J236" s="22">
        <f t="shared" si="59"/>
        <v>0</v>
      </c>
      <c r="K236" s="22">
        <f t="shared" si="59"/>
        <v>0</v>
      </c>
      <c r="L236" s="22">
        <f t="shared" si="59"/>
        <v>0</v>
      </c>
      <c r="M236" s="23"/>
    </row>
    <row r="237" spans="1:13" ht="29.25" customHeight="1">
      <c r="A237" s="81" t="s">
        <v>112</v>
      </c>
      <c r="B237" s="82" t="s">
        <v>25</v>
      </c>
      <c r="C237" s="82" t="s">
        <v>73</v>
      </c>
      <c r="D237" s="30" t="s">
        <v>19</v>
      </c>
      <c r="E237" s="31">
        <f>E239+E240+E241+E242</f>
        <v>409954.59</v>
      </c>
      <c r="F237" s="31">
        <f t="shared" ref="F237:L237" si="60">F239+F240+F241+F242</f>
        <v>398424.5</v>
      </c>
      <c r="G237" s="31">
        <f t="shared" si="60"/>
        <v>21437.45</v>
      </c>
      <c r="H237" s="31">
        <f t="shared" si="60"/>
        <v>21437.45</v>
      </c>
      <c r="I237" s="31">
        <f t="shared" si="60"/>
        <v>651350</v>
      </c>
      <c r="J237" s="31">
        <f t="shared" si="60"/>
        <v>608226.32999999996</v>
      </c>
      <c r="K237" s="31">
        <f t="shared" si="60"/>
        <v>660000</v>
      </c>
      <c r="L237" s="31">
        <f t="shared" si="60"/>
        <v>660000</v>
      </c>
      <c r="M237" s="32"/>
    </row>
    <row r="238" spans="1:13" ht="29.25" customHeight="1">
      <c r="A238" s="71"/>
      <c r="B238" s="73"/>
      <c r="C238" s="73"/>
      <c r="D238" s="25" t="s">
        <v>20</v>
      </c>
      <c r="E238" s="8"/>
      <c r="F238" s="8"/>
      <c r="G238" s="8"/>
      <c r="H238" s="8"/>
      <c r="I238" s="8"/>
      <c r="J238" s="8"/>
      <c r="K238" s="8"/>
      <c r="L238" s="8"/>
      <c r="M238" s="11"/>
    </row>
    <row r="239" spans="1:13" ht="29.25" customHeight="1">
      <c r="A239" s="71"/>
      <c r="B239" s="73"/>
      <c r="C239" s="73"/>
      <c r="D239" s="25" t="s">
        <v>21</v>
      </c>
      <c r="E239" s="8">
        <v>0</v>
      </c>
      <c r="F239" s="8">
        <v>0</v>
      </c>
      <c r="G239" s="8">
        <v>0</v>
      </c>
      <c r="H239" s="8">
        <v>0</v>
      </c>
      <c r="I239" s="8">
        <v>0</v>
      </c>
      <c r="J239" s="8">
        <v>0</v>
      </c>
      <c r="K239" s="8">
        <v>0</v>
      </c>
      <c r="L239" s="8">
        <v>0</v>
      </c>
      <c r="M239" s="11"/>
    </row>
    <row r="240" spans="1:13" ht="29.25" customHeight="1">
      <c r="A240" s="71"/>
      <c r="B240" s="73"/>
      <c r="C240" s="73"/>
      <c r="D240" s="25" t="s">
        <v>22</v>
      </c>
      <c r="E240" s="8">
        <v>0</v>
      </c>
      <c r="F240" s="8">
        <v>0</v>
      </c>
      <c r="G240" s="8">
        <v>0</v>
      </c>
      <c r="H240" s="8">
        <v>0</v>
      </c>
      <c r="I240" s="8">
        <v>0</v>
      </c>
      <c r="J240" s="8">
        <v>0</v>
      </c>
      <c r="K240" s="8">
        <v>0</v>
      </c>
      <c r="L240" s="8">
        <v>0</v>
      </c>
      <c r="M240" s="11"/>
    </row>
    <row r="241" spans="1:13" ht="29.25" customHeight="1">
      <c r="A241" s="71"/>
      <c r="B241" s="73"/>
      <c r="C241" s="73"/>
      <c r="D241" s="25" t="s">
        <v>26</v>
      </c>
      <c r="E241" s="8">
        <v>409954.59</v>
      </c>
      <c r="F241" s="8">
        <v>398424.5</v>
      </c>
      <c r="G241" s="8">
        <v>21437.45</v>
      </c>
      <c r="H241" s="8">
        <v>21437.45</v>
      </c>
      <c r="I241" s="8">
        <v>651350</v>
      </c>
      <c r="J241" s="8">
        <v>608226.32999999996</v>
      </c>
      <c r="K241" s="8">
        <v>660000</v>
      </c>
      <c r="L241" s="8">
        <v>660000</v>
      </c>
      <c r="M241" s="11"/>
    </row>
    <row r="242" spans="1:13" ht="29.25" customHeight="1">
      <c r="A242" s="71"/>
      <c r="B242" s="73"/>
      <c r="C242" s="73"/>
      <c r="D242" s="25" t="s">
        <v>24</v>
      </c>
      <c r="E242" s="8">
        <v>0</v>
      </c>
      <c r="F242" s="8">
        <v>0</v>
      </c>
      <c r="G242" s="8">
        <v>0</v>
      </c>
      <c r="H242" s="8">
        <v>0</v>
      </c>
      <c r="I242" s="8">
        <v>0</v>
      </c>
      <c r="J242" s="8">
        <v>0</v>
      </c>
      <c r="K242" s="8">
        <v>0</v>
      </c>
      <c r="L242" s="8">
        <v>0</v>
      </c>
      <c r="M242" s="11"/>
    </row>
    <row r="243" spans="1:13" ht="29.25" customHeight="1">
      <c r="A243" s="71" t="s">
        <v>113</v>
      </c>
      <c r="B243" s="73" t="s">
        <v>30</v>
      </c>
      <c r="C243" s="73" t="s">
        <v>74</v>
      </c>
      <c r="D243" s="25" t="s">
        <v>19</v>
      </c>
      <c r="E243" s="8">
        <f>E245+E246+E247+E248</f>
        <v>130000</v>
      </c>
      <c r="F243" s="8">
        <f t="shared" ref="F243:L243" si="61">F245+F246+F247+F248</f>
        <v>128999</v>
      </c>
      <c r="G243" s="8">
        <f t="shared" si="61"/>
        <v>107400</v>
      </c>
      <c r="H243" s="8">
        <f t="shared" si="61"/>
        <v>107400</v>
      </c>
      <c r="I243" s="8">
        <f t="shared" si="61"/>
        <v>224650</v>
      </c>
      <c r="J243" s="8">
        <f t="shared" si="61"/>
        <v>224650</v>
      </c>
      <c r="K243" s="8">
        <f t="shared" si="61"/>
        <v>217500</v>
      </c>
      <c r="L243" s="8">
        <f t="shared" si="61"/>
        <v>217500</v>
      </c>
      <c r="M243" s="11"/>
    </row>
    <row r="244" spans="1:13" ht="29.25" customHeight="1">
      <c r="A244" s="71"/>
      <c r="B244" s="73"/>
      <c r="C244" s="73"/>
      <c r="D244" s="25" t="s">
        <v>20</v>
      </c>
      <c r="E244" s="8"/>
      <c r="F244" s="8"/>
      <c r="G244" s="8"/>
      <c r="H244" s="8"/>
      <c r="I244" s="8"/>
      <c r="J244" s="8"/>
      <c r="K244" s="8"/>
      <c r="L244" s="8"/>
      <c r="M244" s="11"/>
    </row>
    <row r="245" spans="1:13" ht="29.25" customHeight="1">
      <c r="A245" s="71"/>
      <c r="B245" s="73"/>
      <c r="C245" s="73"/>
      <c r="D245" s="25" t="s">
        <v>21</v>
      </c>
      <c r="E245" s="8">
        <v>0</v>
      </c>
      <c r="F245" s="8">
        <v>0</v>
      </c>
      <c r="G245" s="8">
        <v>0</v>
      </c>
      <c r="H245" s="8">
        <v>0</v>
      </c>
      <c r="I245" s="8">
        <v>0</v>
      </c>
      <c r="J245" s="8">
        <v>0</v>
      </c>
      <c r="K245" s="8">
        <v>0</v>
      </c>
      <c r="L245" s="8">
        <v>0</v>
      </c>
      <c r="M245" s="11"/>
    </row>
    <row r="246" spans="1:13" ht="29.25" customHeight="1">
      <c r="A246" s="71"/>
      <c r="B246" s="73"/>
      <c r="C246" s="73"/>
      <c r="D246" s="25" t="s">
        <v>22</v>
      </c>
      <c r="E246" s="8">
        <v>0</v>
      </c>
      <c r="F246" s="8">
        <v>0</v>
      </c>
      <c r="G246" s="8">
        <v>0</v>
      </c>
      <c r="H246" s="8">
        <v>0</v>
      </c>
      <c r="I246" s="8">
        <v>0</v>
      </c>
      <c r="J246" s="8">
        <v>0</v>
      </c>
      <c r="K246" s="8">
        <v>0</v>
      </c>
      <c r="L246" s="8">
        <v>0</v>
      </c>
      <c r="M246" s="11"/>
    </row>
    <row r="247" spans="1:13" ht="29.25" customHeight="1">
      <c r="A247" s="71"/>
      <c r="B247" s="73"/>
      <c r="C247" s="73"/>
      <c r="D247" s="25" t="s">
        <v>26</v>
      </c>
      <c r="E247" s="9">
        <v>130000</v>
      </c>
      <c r="F247" s="9">
        <v>128999</v>
      </c>
      <c r="G247" s="9">
        <v>107400</v>
      </c>
      <c r="H247" s="9">
        <v>107400</v>
      </c>
      <c r="I247" s="9">
        <v>224650</v>
      </c>
      <c r="J247" s="9">
        <v>224650</v>
      </c>
      <c r="K247" s="9">
        <v>217500</v>
      </c>
      <c r="L247" s="9">
        <v>217500</v>
      </c>
      <c r="M247" s="11"/>
    </row>
    <row r="248" spans="1:13" ht="29.25" customHeight="1">
      <c r="A248" s="71"/>
      <c r="B248" s="73"/>
      <c r="C248" s="73"/>
      <c r="D248" s="25" t="s">
        <v>24</v>
      </c>
      <c r="E248" s="8">
        <v>0</v>
      </c>
      <c r="F248" s="8">
        <v>0</v>
      </c>
      <c r="G248" s="8">
        <v>0</v>
      </c>
      <c r="H248" s="8">
        <v>0</v>
      </c>
      <c r="I248" s="8">
        <v>0</v>
      </c>
      <c r="J248" s="8">
        <v>0</v>
      </c>
      <c r="K248" s="8">
        <v>0</v>
      </c>
      <c r="L248" s="8">
        <v>0</v>
      </c>
      <c r="M248" s="11"/>
    </row>
    <row r="249" spans="1:13" ht="29.25" customHeight="1">
      <c r="A249" s="71" t="s">
        <v>114</v>
      </c>
      <c r="B249" s="73" t="s">
        <v>32</v>
      </c>
      <c r="C249" s="73" t="s">
        <v>75</v>
      </c>
      <c r="D249" s="25" t="s">
        <v>19</v>
      </c>
      <c r="E249" s="8">
        <f>E251+E252+E253+E254</f>
        <v>50209249.210000001</v>
      </c>
      <c r="F249" s="8">
        <f t="shared" ref="F249:L249" si="62">F251+F252+F253+F254</f>
        <v>49158680.100000001</v>
      </c>
      <c r="G249" s="8">
        <f t="shared" si="62"/>
        <v>0</v>
      </c>
      <c r="H249" s="8">
        <f t="shared" si="62"/>
        <v>0</v>
      </c>
      <c r="I249" s="8">
        <f t="shared" si="62"/>
        <v>0</v>
      </c>
      <c r="J249" s="8">
        <f t="shared" si="62"/>
        <v>0</v>
      </c>
      <c r="K249" s="8">
        <f t="shared" si="62"/>
        <v>0</v>
      </c>
      <c r="L249" s="8">
        <f t="shared" si="62"/>
        <v>0</v>
      </c>
      <c r="M249" s="11"/>
    </row>
    <row r="250" spans="1:13" ht="29.25" customHeight="1">
      <c r="A250" s="71"/>
      <c r="B250" s="73"/>
      <c r="C250" s="73"/>
      <c r="D250" s="25" t="s">
        <v>20</v>
      </c>
      <c r="E250" s="8"/>
      <c r="F250" s="8"/>
      <c r="G250" s="8"/>
      <c r="H250" s="8"/>
      <c r="I250" s="8"/>
      <c r="J250" s="8"/>
      <c r="K250" s="8"/>
      <c r="L250" s="8"/>
      <c r="M250" s="11"/>
    </row>
    <row r="251" spans="1:13" ht="29.25" customHeight="1">
      <c r="A251" s="71"/>
      <c r="B251" s="73"/>
      <c r="C251" s="73"/>
      <c r="D251" s="25" t="s">
        <v>21</v>
      </c>
      <c r="E251" s="8">
        <v>0</v>
      </c>
      <c r="F251" s="8">
        <v>0</v>
      </c>
      <c r="G251" s="8">
        <v>0</v>
      </c>
      <c r="H251" s="8">
        <v>0</v>
      </c>
      <c r="I251" s="8">
        <v>0</v>
      </c>
      <c r="J251" s="8">
        <v>0</v>
      </c>
      <c r="K251" s="8">
        <v>0</v>
      </c>
      <c r="L251" s="8">
        <v>0</v>
      </c>
      <c r="M251" s="11"/>
    </row>
    <row r="252" spans="1:13" ht="29.25" customHeight="1">
      <c r="A252" s="71"/>
      <c r="B252" s="73"/>
      <c r="C252" s="73"/>
      <c r="D252" s="25" t="s">
        <v>22</v>
      </c>
      <c r="E252" s="8">
        <v>49603170.619999997</v>
      </c>
      <c r="F252" s="8">
        <v>48552601.509999998</v>
      </c>
      <c r="G252" s="8">
        <v>0</v>
      </c>
      <c r="H252" s="8">
        <v>0</v>
      </c>
      <c r="I252" s="8">
        <v>0</v>
      </c>
      <c r="J252" s="8">
        <v>0</v>
      </c>
      <c r="K252" s="8">
        <v>0</v>
      </c>
      <c r="L252" s="8">
        <v>0</v>
      </c>
      <c r="M252" s="11"/>
    </row>
    <row r="253" spans="1:13" ht="29.25" customHeight="1">
      <c r="A253" s="71"/>
      <c r="B253" s="73"/>
      <c r="C253" s="73"/>
      <c r="D253" s="25" t="s">
        <v>26</v>
      </c>
      <c r="E253" s="8">
        <v>606078.59</v>
      </c>
      <c r="F253" s="8">
        <v>606078.59</v>
      </c>
      <c r="G253" s="8">
        <v>0</v>
      </c>
      <c r="H253" s="8">
        <v>0</v>
      </c>
      <c r="I253" s="8">
        <v>0</v>
      </c>
      <c r="J253" s="8">
        <v>0</v>
      </c>
      <c r="K253" s="8">
        <v>0</v>
      </c>
      <c r="L253" s="8">
        <v>0</v>
      </c>
      <c r="M253" s="11"/>
    </row>
    <row r="254" spans="1:13" ht="29.25" customHeight="1" thickBot="1">
      <c r="A254" s="83"/>
      <c r="B254" s="84"/>
      <c r="C254" s="84"/>
      <c r="D254" s="26" t="s">
        <v>24</v>
      </c>
      <c r="E254" s="8">
        <v>0</v>
      </c>
      <c r="F254" s="8">
        <v>0</v>
      </c>
      <c r="G254" s="8">
        <v>0</v>
      </c>
      <c r="H254" s="8">
        <v>0</v>
      </c>
      <c r="I254" s="8">
        <v>0</v>
      </c>
      <c r="J254" s="8">
        <v>0</v>
      </c>
      <c r="K254" s="8">
        <v>0</v>
      </c>
      <c r="L254" s="8">
        <v>0</v>
      </c>
      <c r="M254" s="12"/>
    </row>
    <row r="255" spans="1:13" ht="28.5" customHeight="1" thickBot="1">
      <c r="A255" s="65"/>
      <c r="B255" s="66"/>
      <c r="C255" s="66"/>
      <c r="D255" s="45" t="s">
        <v>19</v>
      </c>
      <c r="E255" s="46">
        <f t="shared" ref="E255:L255" si="63">E231+E213+E195+E177+E141+E105+E93+E63+E45+E13</f>
        <v>985835970.02999997</v>
      </c>
      <c r="F255" s="46">
        <f t="shared" si="63"/>
        <v>969275740.79999995</v>
      </c>
      <c r="G255" s="46">
        <f t="shared" si="63"/>
        <v>449373094.91000003</v>
      </c>
      <c r="H255" s="46">
        <f t="shared" si="63"/>
        <v>427842267.74000001</v>
      </c>
      <c r="I255" s="46">
        <f t="shared" si="63"/>
        <v>1124168989.95</v>
      </c>
      <c r="J255" s="46">
        <f t="shared" si="63"/>
        <v>1114638130.23</v>
      </c>
      <c r="K255" s="46">
        <f t="shared" si="63"/>
        <v>810789436.88999999</v>
      </c>
      <c r="L255" s="46">
        <f t="shared" si="63"/>
        <v>802456211.37</v>
      </c>
      <c r="M255" s="47"/>
    </row>
    <row r="256" spans="1:13" ht="28.5" customHeight="1">
      <c r="A256" s="67"/>
      <c r="B256" s="68"/>
      <c r="C256" s="68"/>
      <c r="D256" s="42" t="s">
        <v>20</v>
      </c>
      <c r="E256" s="43"/>
      <c r="F256" s="43"/>
      <c r="G256" s="43"/>
      <c r="H256" s="43"/>
      <c r="I256" s="43"/>
      <c r="J256" s="43"/>
      <c r="K256" s="43"/>
      <c r="L256" s="43"/>
      <c r="M256" s="44"/>
    </row>
    <row r="257" spans="1:13" ht="28.5" customHeight="1">
      <c r="A257" s="67"/>
      <c r="B257" s="68"/>
      <c r="C257" s="68"/>
      <c r="D257" s="39" t="s">
        <v>21</v>
      </c>
      <c r="E257" s="40">
        <f>E233+E215+E197+E179+E143+E107+E95+E65+E47+E15</f>
        <v>38120794.700000003</v>
      </c>
      <c r="F257" s="40">
        <f t="shared" ref="F257:L257" si="64">F233+F215+F197+F179+F143+F107+F95+F65+F47+F15</f>
        <v>37800554.399999999</v>
      </c>
      <c r="G257" s="40">
        <f t="shared" si="64"/>
        <v>15565788.74</v>
      </c>
      <c r="H257" s="40">
        <f t="shared" si="64"/>
        <v>15565788.74</v>
      </c>
      <c r="I257" s="40">
        <f t="shared" si="64"/>
        <v>28076004.550000004</v>
      </c>
      <c r="J257" s="40">
        <f t="shared" si="64"/>
        <v>27984830.550000004</v>
      </c>
      <c r="K257" s="40">
        <f t="shared" si="64"/>
        <v>30413363.27</v>
      </c>
      <c r="L257" s="40">
        <f t="shared" si="64"/>
        <v>31262922.450000003</v>
      </c>
      <c r="M257" s="41"/>
    </row>
    <row r="258" spans="1:13" ht="28.5" customHeight="1">
      <c r="A258" s="67"/>
      <c r="B258" s="68"/>
      <c r="C258" s="68"/>
      <c r="D258" s="39" t="s">
        <v>22</v>
      </c>
      <c r="E258" s="40">
        <f>E234+E216+E198+E180+E144+E108+E96+E66+E48+E16</f>
        <v>520509326.56999999</v>
      </c>
      <c r="F258" s="40">
        <f t="shared" ref="F258:L258" si="65">F234+F216+F198+F180+F144+F108+F96+F66+F48+F16</f>
        <v>514742315.71000004</v>
      </c>
      <c r="G258" s="40">
        <f t="shared" si="65"/>
        <v>206028674.18000001</v>
      </c>
      <c r="H258" s="40">
        <f t="shared" si="65"/>
        <v>193639535.41999999</v>
      </c>
      <c r="I258" s="40">
        <f t="shared" si="65"/>
        <v>605655040.50999999</v>
      </c>
      <c r="J258" s="40">
        <f t="shared" si="65"/>
        <v>599860994.95999992</v>
      </c>
      <c r="K258" s="40">
        <f t="shared" si="65"/>
        <v>351720037.62</v>
      </c>
      <c r="L258" s="40">
        <f t="shared" si="65"/>
        <v>342455752.91999996</v>
      </c>
      <c r="M258" s="41"/>
    </row>
    <row r="259" spans="1:13" ht="28.5" customHeight="1">
      <c r="A259" s="67"/>
      <c r="B259" s="68"/>
      <c r="C259" s="68"/>
      <c r="D259" s="39" t="s">
        <v>26</v>
      </c>
      <c r="E259" s="40">
        <f>E235+E217+E199+E181+E145+E109+E97+E67+E49+E17</f>
        <v>400943084.53999996</v>
      </c>
      <c r="F259" s="40">
        <f t="shared" ref="F259:L259" si="66">F235+F217+F199+F181+F145+F109+F97+F67+F49+F17</f>
        <v>395204858.77999997</v>
      </c>
      <c r="G259" s="40">
        <f t="shared" si="66"/>
        <v>202422974.68000001</v>
      </c>
      <c r="H259" s="40">
        <f t="shared" si="66"/>
        <v>200249174.78999999</v>
      </c>
      <c r="I259" s="40">
        <f t="shared" si="66"/>
        <v>456078764.94999993</v>
      </c>
      <c r="J259" s="40">
        <f t="shared" si="66"/>
        <v>453459942.16000003</v>
      </c>
      <c r="K259" s="40">
        <f t="shared" si="66"/>
        <v>408923252</v>
      </c>
      <c r="L259" s="40">
        <f t="shared" si="66"/>
        <v>409004752</v>
      </c>
      <c r="M259" s="41"/>
    </row>
    <row r="260" spans="1:13" ht="28.5" customHeight="1">
      <c r="A260" s="67"/>
      <c r="B260" s="68"/>
      <c r="C260" s="68"/>
      <c r="D260" s="39" t="s">
        <v>24</v>
      </c>
      <c r="E260" s="40">
        <f>E236+E218+E200+E182+E146+E110+E98+E68+E50+E18</f>
        <v>26262764.219999999</v>
      </c>
      <c r="F260" s="40">
        <f t="shared" ref="F260:L260" si="67">F236+F218+F200+F182+F146+F110+F98+F68+F50+F18</f>
        <v>21528011.91</v>
      </c>
      <c r="G260" s="40">
        <f t="shared" si="67"/>
        <v>25204933.130000003</v>
      </c>
      <c r="H260" s="40">
        <f t="shared" si="67"/>
        <v>18387768.790000003</v>
      </c>
      <c r="I260" s="40">
        <f t="shared" si="67"/>
        <v>34036293.700000003</v>
      </c>
      <c r="J260" s="40">
        <f t="shared" si="67"/>
        <v>33009476.32</v>
      </c>
      <c r="K260" s="40">
        <f t="shared" si="67"/>
        <v>19732784</v>
      </c>
      <c r="L260" s="40">
        <f t="shared" si="67"/>
        <v>19732784</v>
      </c>
      <c r="M260" s="41"/>
    </row>
    <row r="261" spans="1:13" ht="30">
      <c r="A261" s="69"/>
      <c r="B261" s="70"/>
      <c r="C261" s="70"/>
      <c r="D261" s="64" t="s">
        <v>115</v>
      </c>
      <c r="E261" s="40">
        <f>E19</f>
        <v>0</v>
      </c>
      <c r="F261" s="40">
        <f t="shared" ref="F261:L261" si="68">F19</f>
        <v>0</v>
      </c>
      <c r="G261" s="40">
        <f t="shared" si="68"/>
        <v>150724.18</v>
      </c>
      <c r="H261" s="40">
        <f t="shared" si="68"/>
        <v>0</v>
      </c>
      <c r="I261" s="40">
        <f t="shared" si="68"/>
        <v>322886.24</v>
      </c>
      <c r="J261" s="40">
        <f t="shared" si="68"/>
        <v>322886.24</v>
      </c>
      <c r="K261" s="40">
        <f t="shared" si="68"/>
        <v>0</v>
      </c>
      <c r="L261" s="40">
        <f t="shared" si="68"/>
        <v>0</v>
      </c>
      <c r="M261" s="40"/>
    </row>
    <row r="262" spans="1:13">
      <c r="E262" s="6"/>
      <c r="F262" s="6"/>
      <c r="G262" s="6"/>
      <c r="H262" s="6"/>
      <c r="I262" s="6"/>
      <c r="J262" s="6"/>
      <c r="K262" s="6"/>
      <c r="L262" s="6"/>
      <c r="M262" s="3"/>
    </row>
    <row r="263" spans="1:13">
      <c r="E263" s="6"/>
      <c r="F263" s="6"/>
      <c r="G263" s="6"/>
      <c r="H263" s="6"/>
      <c r="I263" s="6"/>
      <c r="J263" s="6"/>
      <c r="K263" s="6"/>
      <c r="L263" s="6"/>
      <c r="M263" s="3"/>
    </row>
    <row r="264" spans="1:13">
      <c r="E264" s="6"/>
      <c r="F264" s="6"/>
      <c r="G264" s="6"/>
      <c r="H264" s="6"/>
      <c r="I264" s="6"/>
      <c r="J264" s="6"/>
      <c r="K264" s="6"/>
      <c r="L264" s="6"/>
      <c r="M264" s="3"/>
    </row>
    <row r="265" spans="1:13">
      <c r="E265" s="6"/>
      <c r="F265" s="6"/>
      <c r="G265" s="6"/>
      <c r="H265" s="6"/>
      <c r="I265" s="6"/>
      <c r="J265" s="6"/>
      <c r="K265" s="6"/>
      <c r="L265" s="6"/>
      <c r="M265" s="3"/>
    </row>
    <row r="266" spans="1:13">
      <c r="E266" s="6"/>
      <c r="F266" s="6"/>
      <c r="G266" s="6"/>
      <c r="H266" s="6"/>
      <c r="I266" s="6"/>
      <c r="J266" s="6"/>
      <c r="K266" s="6"/>
      <c r="L266" s="6"/>
      <c r="M266" s="3"/>
    </row>
    <row r="267" spans="1:13">
      <c r="E267" s="6"/>
      <c r="F267" s="6"/>
      <c r="G267" s="6"/>
      <c r="H267" s="6"/>
      <c r="I267" s="6"/>
      <c r="J267" s="6"/>
      <c r="K267" s="6"/>
      <c r="L267" s="6"/>
      <c r="M267" s="3"/>
    </row>
    <row r="268" spans="1:13">
      <c r="E268" s="6"/>
      <c r="F268" s="6"/>
      <c r="G268" s="6"/>
      <c r="H268" s="6"/>
      <c r="I268" s="6"/>
      <c r="J268" s="6"/>
      <c r="K268" s="6"/>
      <c r="L268" s="6"/>
      <c r="M268" s="3"/>
    </row>
    <row r="269" spans="1:13">
      <c r="E269" s="6"/>
      <c r="F269" s="6"/>
      <c r="G269" s="6"/>
      <c r="H269" s="6"/>
      <c r="I269" s="6"/>
      <c r="J269" s="6"/>
      <c r="K269" s="6"/>
      <c r="L269" s="6"/>
      <c r="M269" s="3"/>
    </row>
    <row r="270" spans="1:13">
      <c r="E270" s="6"/>
      <c r="F270" s="6"/>
      <c r="G270" s="6"/>
      <c r="H270" s="6"/>
      <c r="I270" s="6"/>
      <c r="J270" s="6"/>
      <c r="K270" s="6"/>
      <c r="L270" s="6"/>
      <c r="M270" s="3"/>
    </row>
    <row r="271" spans="1:13">
      <c r="E271" s="6"/>
      <c r="F271" s="6"/>
      <c r="G271" s="6"/>
      <c r="H271" s="6"/>
      <c r="I271" s="6"/>
      <c r="J271" s="6"/>
      <c r="K271" s="6"/>
      <c r="L271" s="6"/>
      <c r="M271" s="3"/>
    </row>
    <row r="272" spans="1:13">
      <c r="E272" s="6"/>
      <c r="F272" s="6"/>
      <c r="G272" s="6"/>
      <c r="H272" s="6"/>
      <c r="I272" s="6"/>
      <c r="J272" s="6"/>
      <c r="K272" s="6"/>
      <c r="L272" s="6"/>
      <c r="M272" s="3"/>
    </row>
    <row r="273" spans="5:13">
      <c r="E273" s="6"/>
      <c r="F273" s="6"/>
      <c r="G273" s="6"/>
      <c r="H273" s="6"/>
      <c r="I273" s="6"/>
      <c r="J273" s="6"/>
      <c r="K273" s="6"/>
      <c r="L273" s="6"/>
      <c r="M273" s="3"/>
    </row>
    <row r="274" spans="5:13">
      <c r="E274" s="6"/>
      <c r="F274" s="6"/>
      <c r="G274" s="6"/>
      <c r="H274" s="6"/>
      <c r="I274" s="6"/>
      <c r="J274" s="6"/>
      <c r="K274" s="6"/>
      <c r="L274" s="6"/>
      <c r="M274" s="3"/>
    </row>
    <row r="275" spans="5:13">
      <c r="E275" s="6"/>
      <c r="F275" s="6"/>
      <c r="G275" s="6"/>
      <c r="H275" s="6"/>
      <c r="I275" s="6"/>
      <c r="J275" s="6"/>
      <c r="K275" s="6"/>
      <c r="L275" s="6"/>
      <c r="M275" s="3"/>
    </row>
    <row r="276" spans="5:13">
      <c r="E276" s="6"/>
      <c r="F276" s="6"/>
      <c r="G276" s="6"/>
      <c r="H276" s="6"/>
      <c r="I276" s="6"/>
      <c r="J276" s="6"/>
      <c r="K276" s="6"/>
      <c r="L276" s="6"/>
      <c r="M276" s="3"/>
    </row>
    <row r="277" spans="5:13">
      <c r="E277" s="6"/>
      <c r="F277" s="6"/>
      <c r="G277" s="6"/>
      <c r="H277" s="6"/>
      <c r="I277" s="6"/>
      <c r="J277" s="6"/>
      <c r="K277" s="6"/>
      <c r="L277" s="6"/>
      <c r="M277" s="3"/>
    </row>
    <row r="278" spans="5:13">
      <c r="E278" s="6"/>
      <c r="F278" s="6"/>
      <c r="G278" s="6"/>
      <c r="H278" s="6"/>
      <c r="I278" s="6"/>
      <c r="J278" s="6"/>
      <c r="K278" s="6"/>
      <c r="L278" s="6"/>
      <c r="M278" s="3"/>
    </row>
    <row r="279" spans="5:13">
      <c r="E279" s="6"/>
      <c r="F279" s="6"/>
      <c r="G279" s="6"/>
      <c r="H279" s="6"/>
      <c r="I279" s="6"/>
      <c r="J279" s="6"/>
      <c r="K279" s="6"/>
      <c r="L279" s="6"/>
      <c r="M279" s="3"/>
    </row>
    <row r="280" spans="5:13">
      <c r="E280" s="6"/>
      <c r="F280" s="6"/>
      <c r="G280" s="6"/>
      <c r="H280" s="6"/>
      <c r="I280" s="6"/>
      <c r="J280" s="6"/>
      <c r="K280" s="6"/>
      <c r="L280" s="6"/>
      <c r="M280" s="3"/>
    </row>
    <row r="281" spans="5:13">
      <c r="E281" s="6"/>
      <c r="F281" s="6"/>
      <c r="G281" s="6"/>
      <c r="H281" s="6"/>
      <c r="I281" s="6"/>
      <c r="J281" s="6"/>
      <c r="K281" s="6"/>
      <c r="L281" s="6"/>
      <c r="M281" s="3"/>
    </row>
    <row r="282" spans="5:13">
      <c r="E282" s="6"/>
      <c r="F282" s="6"/>
      <c r="G282" s="6"/>
      <c r="H282" s="6"/>
      <c r="I282" s="6"/>
      <c r="J282" s="6"/>
      <c r="K282" s="6"/>
      <c r="L282" s="6"/>
      <c r="M282" s="3"/>
    </row>
    <row r="283" spans="5:13">
      <c r="E283" s="6"/>
      <c r="F283" s="6"/>
      <c r="G283" s="6"/>
      <c r="H283" s="6"/>
      <c r="I283" s="6"/>
      <c r="J283" s="6"/>
      <c r="K283" s="6"/>
      <c r="L283" s="6"/>
      <c r="M283" s="3"/>
    </row>
    <row r="284" spans="5:13">
      <c r="E284" s="6"/>
      <c r="F284" s="6"/>
      <c r="G284" s="6"/>
      <c r="H284" s="6"/>
      <c r="I284" s="6"/>
      <c r="J284" s="6"/>
      <c r="K284" s="6"/>
      <c r="L284" s="6"/>
      <c r="M284" s="3"/>
    </row>
    <row r="285" spans="5:13">
      <c r="E285" s="6"/>
      <c r="F285" s="6"/>
      <c r="G285" s="6"/>
      <c r="H285" s="6"/>
      <c r="I285" s="6"/>
      <c r="J285" s="6"/>
      <c r="K285" s="6"/>
      <c r="L285" s="6"/>
      <c r="M285" s="3"/>
    </row>
    <row r="286" spans="5:13">
      <c r="E286" s="6"/>
      <c r="F286" s="6"/>
      <c r="G286" s="6"/>
      <c r="H286" s="6"/>
      <c r="I286" s="6"/>
      <c r="J286" s="6"/>
      <c r="K286" s="6"/>
      <c r="L286" s="6"/>
      <c r="M286" s="3"/>
    </row>
    <row r="287" spans="5:13">
      <c r="E287" s="6"/>
      <c r="F287" s="6"/>
      <c r="G287" s="6"/>
      <c r="H287" s="6"/>
      <c r="I287" s="6"/>
      <c r="J287" s="6"/>
      <c r="K287" s="6"/>
      <c r="L287" s="6"/>
      <c r="M287" s="3"/>
    </row>
    <row r="288" spans="5:13">
      <c r="E288" s="6"/>
      <c r="F288" s="6"/>
      <c r="G288" s="6"/>
      <c r="H288" s="6"/>
      <c r="I288" s="6"/>
      <c r="J288" s="6"/>
      <c r="K288" s="6"/>
      <c r="L288" s="6"/>
      <c r="M288" s="3"/>
    </row>
    <row r="289" spans="5:13">
      <c r="E289" s="6"/>
      <c r="F289" s="6"/>
      <c r="G289" s="6"/>
      <c r="H289" s="6"/>
      <c r="I289" s="6"/>
      <c r="J289" s="6"/>
      <c r="K289" s="6"/>
      <c r="L289" s="6"/>
      <c r="M289" s="3"/>
    </row>
    <row r="290" spans="5:13">
      <c r="E290" s="6"/>
      <c r="F290" s="6"/>
      <c r="G290" s="6"/>
      <c r="H290" s="6"/>
      <c r="I290" s="6"/>
      <c r="J290" s="6"/>
      <c r="K290" s="6"/>
      <c r="L290" s="6"/>
      <c r="M290" s="3"/>
    </row>
    <row r="291" spans="5:13">
      <c r="E291" s="6"/>
      <c r="F291" s="6"/>
      <c r="G291" s="6"/>
      <c r="H291" s="6"/>
      <c r="I291" s="6"/>
      <c r="J291" s="6"/>
      <c r="K291" s="6"/>
      <c r="L291" s="6"/>
      <c r="M291" s="3"/>
    </row>
    <row r="292" spans="5:13">
      <c r="E292" s="6"/>
      <c r="F292" s="6"/>
      <c r="G292" s="6"/>
      <c r="H292" s="6"/>
      <c r="I292" s="6"/>
      <c r="J292" s="6"/>
      <c r="K292" s="6"/>
      <c r="L292" s="6"/>
      <c r="M292" s="3"/>
    </row>
    <row r="293" spans="5:13">
      <c r="E293" s="6"/>
      <c r="F293" s="6"/>
      <c r="G293" s="6"/>
      <c r="H293" s="6"/>
      <c r="I293" s="6"/>
      <c r="J293" s="6"/>
      <c r="K293" s="6"/>
      <c r="L293" s="6"/>
      <c r="M293" s="3"/>
    </row>
    <row r="294" spans="5:13">
      <c r="E294" s="6"/>
      <c r="F294" s="6"/>
      <c r="G294" s="6"/>
      <c r="H294" s="6"/>
      <c r="I294" s="6"/>
      <c r="J294" s="6"/>
      <c r="K294" s="6"/>
      <c r="L294" s="6"/>
      <c r="M294" s="3"/>
    </row>
    <row r="295" spans="5:13">
      <c r="E295" s="6"/>
      <c r="F295" s="6"/>
      <c r="G295" s="6"/>
      <c r="H295" s="6"/>
      <c r="I295" s="6"/>
      <c r="J295" s="6"/>
      <c r="K295" s="6"/>
      <c r="L295" s="6"/>
      <c r="M295" s="3"/>
    </row>
    <row r="296" spans="5:13">
      <c r="E296" s="6"/>
      <c r="F296" s="6"/>
      <c r="G296" s="6"/>
      <c r="H296" s="6"/>
      <c r="I296" s="6"/>
      <c r="J296" s="6"/>
      <c r="K296" s="6"/>
      <c r="L296" s="6"/>
      <c r="M296" s="3"/>
    </row>
    <row r="297" spans="5:13">
      <c r="E297" s="6"/>
      <c r="F297" s="6"/>
      <c r="G297" s="6"/>
      <c r="H297" s="6"/>
      <c r="I297" s="6"/>
      <c r="J297" s="6"/>
      <c r="K297" s="6"/>
      <c r="L297" s="6"/>
      <c r="M297" s="3"/>
    </row>
    <row r="298" spans="5:13">
      <c r="E298" s="6"/>
      <c r="F298" s="6"/>
      <c r="G298" s="6"/>
      <c r="H298" s="6"/>
      <c r="I298" s="6"/>
      <c r="J298" s="6"/>
      <c r="K298" s="6"/>
      <c r="L298" s="6"/>
      <c r="M298" s="3"/>
    </row>
    <row r="299" spans="5:13">
      <c r="E299" s="6"/>
      <c r="F299" s="6"/>
      <c r="G299" s="6"/>
      <c r="H299" s="6"/>
      <c r="I299" s="6"/>
      <c r="J299" s="6"/>
      <c r="K299" s="6"/>
      <c r="L299" s="6"/>
      <c r="M299" s="3"/>
    </row>
    <row r="300" spans="5:13">
      <c r="E300" s="6"/>
      <c r="F300" s="6"/>
      <c r="G300" s="6"/>
      <c r="H300" s="6"/>
      <c r="I300" s="6"/>
      <c r="J300" s="6"/>
      <c r="K300" s="6"/>
      <c r="L300" s="6"/>
      <c r="M300" s="3"/>
    </row>
    <row r="301" spans="5:13">
      <c r="E301" s="6"/>
      <c r="F301" s="6"/>
      <c r="G301" s="6"/>
      <c r="H301" s="6"/>
      <c r="I301" s="6"/>
      <c r="J301" s="6"/>
      <c r="K301" s="6"/>
      <c r="L301" s="6"/>
      <c r="M301" s="3"/>
    </row>
    <row r="302" spans="5:13">
      <c r="E302" s="6"/>
      <c r="F302" s="6"/>
      <c r="G302" s="6"/>
      <c r="H302" s="6"/>
      <c r="I302" s="6"/>
      <c r="J302" s="6"/>
      <c r="K302" s="6"/>
      <c r="L302" s="6"/>
      <c r="M302" s="3"/>
    </row>
    <row r="303" spans="5:13">
      <c r="E303" s="6"/>
      <c r="F303" s="6"/>
      <c r="G303" s="6"/>
      <c r="H303" s="6"/>
      <c r="I303" s="6"/>
      <c r="J303" s="6"/>
      <c r="K303" s="6"/>
      <c r="L303" s="6"/>
      <c r="M303" s="3"/>
    </row>
    <row r="304" spans="5:13">
      <c r="E304" s="6"/>
      <c r="F304" s="6"/>
      <c r="G304" s="6"/>
      <c r="H304" s="6"/>
      <c r="I304" s="6"/>
      <c r="J304" s="6"/>
      <c r="K304" s="6"/>
      <c r="L304" s="6"/>
      <c r="M304" s="3"/>
    </row>
    <row r="305" spans="5:13">
      <c r="E305" s="6"/>
      <c r="F305" s="6"/>
      <c r="G305" s="6"/>
      <c r="H305" s="6"/>
      <c r="I305" s="6"/>
      <c r="J305" s="6"/>
      <c r="K305" s="6"/>
      <c r="L305" s="6"/>
      <c r="M305" s="3"/>
    </row>
    <row r="306" spans="5:13">
      <c r="E306" s="6"/>
      <c r="F306" s="6"/>
      <c r="G306" s="6"/>
      <c r="H306" s="6"/>
      <c r="I306" s="6"/>
      <c r="J306" s="6"/>
      <c r="K306" s="6"/>
      <c r="L306" s="6"/>
      <c r="M306" s="3"/>
    </row>
    <row r="307" spans="5:13">
      <c r="E307" s="6"/>
      <c r="F307" s="6"/>
      <c r="G307" s="6"/>
      <c r="H307" s="6"/>
      <c r="I307" s="6"/>
      <c r="J307" s="6"/>
      <c r="K307" s="6"/>
      <c r="L307" s="6"/>
      <c r="M307" s="3"/>
    </row>
    <row r="308" spans="5:13">
      <c r="E308" s="6"/>
      <c r="F308" s="6"/>
      <c r="G308" s="6"/>
      <c r="H308" s="6"/>
      <c r="I308" s="6"/>
      <c r="J308" s="6"/>
      <c r="K308" s="6"/>
      <c r="L308" s="6"/>
      <c r="M308" s="3"/>
    </row>
    <row r="309" spans="5:13">
      <c r="E309" s="6"/>
      <c r="F309" s="6"/>
      <c r="G309" s="6"/>
      <c r="H309" s="6"/>
      <c r="I309" s="6"/>
      <c r="J309" s="6"/>
      <c r="K309" s="6"/>
      <c r="L309" s="6"/>
      <c r="M309" s="3"/>
    </row>
    <row r="310" spans="5:13">
      <c r="E310" s="6"/>
      <c r="F310" s="6"/>
      <c r="G310" s="6"/>
      <c r="H310" s="6"/>
      <c r="I310" s="6"/>
      <c r="J310" s="6"/>
      <c r="K310" s="6"/>
      <c r="L310" s="6"/>
      <c r="M310" s="3"/>
    </row>
    <row r="311" spans="5:13">
      <c r="E311" s="6"/>
      <c r="F311" s="6"/>
      <c r="G311" s="6"/>
      <c r="H311" s="6"/>
      <c r="I311" s="6"/>
      <c r="J311" s="6"/>
      <c r="K311" s="6"/>
      <c r="L311" s="6"/>
      <c r="M311" s="3"/>
    </row>
    <row r="312" spans="5:13">
      <c r="E312" s="6"/>
      <c r="F312" s="6"/>
      <c r="G312" s="6"/>
      <c r="H312" s="6"/>
      <c r="I312" s="6"/>
      <c r="J312" s="6"/>
      <c r="K312" s="6"/>
      <c r="L312" s="6"/>
      <c r="M312" s="3"/>
    </row>
    <row r="313" spans="5:13">
      <c r="E313" s="6"/>
      <c r="F313" s="6"/>
      <c r="G313" s="6"/>
      <c r="H313" s="6"/>
      <c r="I313" s="6"/>
      <c r="J313" s="6"/>
      <c r="K313" s="6"/>
      <c r="L313" s="6"/>
      <c r="M313" s="3"/>
    </row>
    <row r="314" spans="5:13">
      <c r="E314" s="6"/>
      <c r="F314" s="6"/>
      <c r="G314" s="6"/>
      <c r="H314" s="6"/>
      <c r="I314" s="6"/>
      <c r="J314" s="6"/>
      <c r="K314" s="6"/>
      <c r="L314" s="6"/>
      <c r="M314" s="3"/>
    </row>
    <row r="315" spans="5:13">
      <c r="E315" s="6"/>
      <c r="F315" s="6"/>
      <c r="G315" s="6"/>
      <c r="H315" s="6"/>
      <c r="I315" s="6"/>
      <c r="J315" s="6"/>
      <c r="K315" s="6"/>
      <c r="L315" s="6"/>
      <c r="M315" s="3"/>
    </row>
    <row r="316" spans="5:13">
      <c r="E316" s="6"/>
      <c r="F316" s="6"/>
      <c r="G316" s="6"/>
      <c r="H316" s="6"/>
      <c r="I316" s="6"/>
      <c r="J316" s="6"/>
      <c r="K316" s="6"/>
      <c r="L316" s="6"/>
      <c r="M316" s="3"/>
    </row>
    <row r="317" spans="5:13">
      <c r="E317" s="6"/>
      <c r="F317" s="6"/>
      <c r="G317" s="6"/>
      <c r="H317" s="6"/>
      <c r="I317" s="6"/>
      <c r="J317" s="6"/>
      <c r="K317" s="6"/>
      <c r="L317" s="6"/>
      <c r="M317" s="3"/>
    </row>
    <row r="318" spans="5:13">
      <c r="E318" s="6"/>
      <c r="F318" s="6"/>
      <c r="G318" s="6"/>
      <c r="H318" s="6"/>
      <c r="I318" s="6"/>
      <c r="J318" s="6"/>
      <c r="K318" s="6"/>
      <c r="L318" s="6"/>
      <c r="M318" s="3"/>
    </row>
    <row r="319" spans="5:13">
      <c r="E319" s="6"/>
      <c r="F319" s="6"/>
      <c r="G319" s="6"/>
      <c r="H319" s="6"/>
      <c r="I319" s="6"/>
      <c r="J319" s="6"/>
      <c r="K319" s="6"/>
      <c r="L319" s="6"/>
      <c r="M319" s="3"/>
    </row>
    <row r="320" spans="5:13">
      <c r="E320" s="6"/>
      <c r="F320" s="6"/>
      <c r="G320" s="6"/>
      <c r="H320" s="6"/>
      <c r="I320" s="6"/>
      <c r="J320" s="6"/>
      <c r="K320" s="6"/>
      <c r="L320" s="6"/>
      <c r="M320" s="3"/>
    </row>
    <row r="321" spans="5:13">
      <c r="E321" s="6"/>
      <c r="F321" s="6"/>
      <c r="G321" s="6"/>
      <c r="H321" s="6"/>
      <c r="I321" s="6"/>
      <c r="J321" s="6"/>
      <c r="K321" s="6"/>
      <c r="L321" s="6"/>
      <c r="M321" s="3"/>
    </row>
    <row r="322" spans="5:13">
      <c r="E322" s="6"/>
      <c r="F322" s="6"/>
      <c r="G322" s="6"/>
      <c r="H322" s="6"/>
      <c r="I322" s="6"/>
      <c r="J322" s="6"/>
      <c r="K322" s="6"/>
      <c r="L322" s="6"/>
      <c r="M322" s="3"/>
    </row>
    <row r="323" spans="5:13">
      <c r="E323" s="6"/>
      <c r="F323" s="6"/>
      <c r="G323" s="6"/>
      <c r="H323" s="6"/>
      <c r="I323" s="6"/>
      <c r="J323" s="6"/>
      <c r="K323" s="6"/>
      <c r="L323" s="6"/>
      <c r="M323" s="3"/>
    </row>
    <row r="324" spans="5:13">
      <c r="E324" s="6"/>
      <c r="F324" s="6"/>
      <c r="G324" s="6"/>
      <c r="H324" s="6"/>
      <c r="I324" s="6"/>
      <c r="J324" s="6"/>
      <c r="K324" s="6"/>
      <c r="L324" s="6"/>
      <c r="M324" s="3"/>
    </row>
    <row r="325" spans="5:13">
      <c r="E325" s="6"/>
      <c r="F325" s="6"/>
      <c r="G325" s="6"/>
      <c r="H325" s="6"/>
      <c r="I325" s="6"/>
      <c r="J325" s="6"/>
      <c r="K325" s="6"/>
      <c r="L325" s="6"/>
      <c r="M325" s="3"/>
    </row>
    <row r="326" spans="5:13">
      <c r="E326" s="6"/>
      <c r="F326" s="6"/>
      <c r="G326" s="6"/>
      <c r="H326" s="6"/>
      <c r="I326" s="6"/>
      <c r="J326" s="6"/>
      <c r="K326" s="6"/>
      <c r="L326" s="6"/>
      <c r="M326" s="3"/>
    </row>
    <row r="327" spans="5:13">
      <c r="E327" s="6"/>
      <c r="F327" s="6"/>
      <c r="G327" s="6"/>
      <c r="H327" s="6"/>
      <c r="I327" s="6"/>
      <c r="J327" s="6"/>
      <c r="K327" s="6"/>
      <c r="L327" s="6"/>
      <c r="M327" s="3"/>
    </row>
    <row r="328" spans="5:13">
      <c r="E328" s="6"/>
      <c r="F328" s="6"/>
      <c r="G328" s="6"/>
      <c r="H328" s="6"/>
      <c r="I328" s="6"/>
      <c r="J328" s="6"/>
      <c r="K328" s="6"/>
      <c r="L328" s="6"/>
      <c r="M328" s="3"/>
    </row>
    <row r="329" spans="5:13">
      <c r="E329" s="6"/>
      <c r="F329" s="6"/>
      <c r="G329" s="6"/>
      <c r="H329" s="6"/>
      <c r="I329" s="6"/>
      <c r="J329" s="6"/>
      <c r="K329" s="6"/>
      <c r="L329" s="6"/>
      <c r="M329" s="3"/>
    </row>
    <row r="330" spans="5:13">
      <c r="E330" s="6"/>
      <c r="F330" s="6"/>
      <c r="G330" s="6"/>
      <c r="H330" s="6"/>
      <c r="I330" s="6"/>
      <c r="J330" s="6"/>
      <c r="K330" s="6"/>
      <c r="L330" s="6"/>
      <c r="M330" s="3"/>
    </row>
    <row r="331" spans="5:13">
      <c r="E331" s="6"/>
      <c r="F331" s="6"/>
      <c r="G331" s="6"/>
      <c r="H331" s="6"/>
      <c r="I331" s="6"/>
      <c r="J331" s="6"/>
      <c r="K331" s="6"/>
      <c r="L331" s="6"/>
      <c r="M331" s="3"/>
    </row>
    <row r="332" spans="5:13">
      <c r="E332" s="6"/>
      <c r="F332" s="6"/>
      <c r="G332" s="6"/>
      <c r="H332" s="6"/>
      <c r="I332" s="6"/>
      <c r="J332" s="6"/>
      <c r="K332" s="6"/>
      <c r="L332" s="6"/>
      <c r="M332" s="3"/>
    </row>
    <row r="333" spans="5:13">
      <c r="E333" s="6"/>
      <c r="F333" s="6"/>
      <c r="G333" s="6"/>
      <c r="H333" s="6"/>
      <c r="I333" s="6"/>
      <c r="J333" s="6"/>
      <c r="K333" s="6"/>
      <c r="L333" s="6"/>
      <c r="M333" s="3"/>
    </row>
    <row r="334" spans="5:13">
      <c r="E334" s="6"/>
      <c r="F334" s="6"/>
      <c r="G334" s="6"/>
      <c r="H334" s="6"/>
      <c r="I334" s="6"/>
      <c r="J334" s="6"/>
      <c r="K334" s="6"/>
      <c r="L334" s="6"/>
      <c r="M334" s="3"/>
    </row>
    <row r="335" spans="5:13">
      <c r="E335" s="6"/>
      <c r="F335" s="6"/>
      <c r="G335" s="6"/>
      <c r="H335" s="6"/>
      <c r="I335" s="6"/>
      <c r="J335" s="6"/>
      <c r="K335" s="6"/>
      <c r="L335" s="6"/>
      <c r="M335" s="3"/>
    </row>
    <row r="336" spans="5:13">
      <c r="E336" s="6"/>
      <c r="F336" s="6"/>
      <c r="G336" s="6"/>
      <c r="H336" s="6"/>
      <c r="I336" s="6"/>
      <c r="J336" s="6"/>
      <c r="K336" s="6"/>
      <c r="L336" s="6"/>
      <c r="M336" s="3"/>
    </row>
    <row r="337" spans="5:13">
      <c r="E337" s="6"/>
      <c r="F337" s="6"/>
      <c r="G337" s="6"/>
      <c r="H337" s="6"/>
      <c r="I337" s="6"/>
      <c r="J337" s="6"/>
      <c r="K337" s="6"/>
      <c r="L337" s="6"/>
      <c r="M337" s="3"/>
    </row>
    <row r="338" spans="5:13">
      <c r="E338" s="6"/>
      <c r="F338" s="6"/>
      <c r="G338" s="6"/>
      <c r="H338" s="6"/>
      <c r="I338" s="6"/>
      <c r="J338" s="6"/>
      <c r="K338" s="6"/>
      <c r="L338" s="6"/>
      <c r="M338" s="3"/>
    </row>
    <row r="339" spans="5:13">
      <c r="E339" s="6"/>
      <c r="F339" s="6"/>
      <c r="G339" s="6"/>
      <c r="H339" s="6"/>
      <c r="I339" s="6"/>
      <c r="J339" s="6"/>
      <c r="K339" s="6"/>
      <c r="L339" s="6"/>
      <c r="M339" s="3"/>
    </row>
    <row r="340" spans="5:13">
      <c r="E340" s="6"/>
      <c r="F340" s="6"/>
      <c r="G340" s="6"/>
      <c r="H340" s="6"/>
      <c r="I340" s="6"/>
      <c r="J340" s="6"/>
      <c r="K340" s="6"/>
      <c r="L340" s="6"/>
      <c r="M340" s="3"/>
    </row>
    <row r="341" spans="5:13">
      <c r="E341" s="6"/>
      <c r="F341" s="6"/>
      <c r="G341" s="6"/>
      <c r="H341" s="6"/>
      <c r="I341" s="6"/>
      <c r="J341" s="6"/>
      <c r="K341" s="6"/>
      <c r="L341" s="6"/>
      <c r="M341" s="3"/>
    </row>
    <row r="342" spans="5:13">
      <c r="E342" s="6"/>
      <c r="F342" s="6"/>
      <c r="G342" s="6"/>
      <c r="H342" s="6"/>
      <c r="I342" s="6"/>
      <c r="J342" s="6"/>
      <c r="K342" s="6"/>
      <c r="L342" s="6"/>
      <c r="M342" s="3"/>
    </row>
    <row r="343" spans="5:13">
      <c r="E343" s="6"/>
      <c r="F343" s="6"/>
      <c r="G343" s="6"/>
      <c r="H343" s="6"/>
      <c r="I343" s="6"/>
      <c r="J343" s="6"/>
      <c r="K343" s="6"/>
      <c r="L343" s="6"/>
      <c r="M343" s="3"/>
    </row>
    <row r="344" spans="5:13">
      <c r="E344" s="6"/>
      <c r="F344" s="6"/>
      <c r="G344" s="6"/>
      <c r="H344" s="6"/>
      <c r="I344" s="6"/>
      <c r="J344" s="6"/>
      <c r="K344" s="6"/>
      <c r="L344" s="6"/>
      <c r="M344" s="3"/>
    </row>
    <row r="345" spans="5:13">
      <c r="E345" s="6"/>
      <c r="F345" s="6"/>
      <c r="G345" s="6"/>
      <c r="H345" s="6"/>
      <c r="I345" s="6"/>
      <c r="J345" s="6"/>
      <c r="K345" s="6"/>
      <c r="L345" s="6"/>
      <c r="M345" s="3"/>
    </row>
    <row r="346" spans="5:13">
      <c r="E346" s="6"/>
      <c r="F346" s="6"/>
      <c r="G346" s="6"/>
      <c r="H346" s="6"/>
      <c r="I346" s="6"/>
      <c r="J346" s="6"/>
      <c r="K346" s="6"/>
      <c r="L346" s="6"/>
      <c r="M346" s="3"/>
    </row>
    <row r="347" spans="5:13">
      <c r="E347" s="6"/>
      <c r="F347" s="6"/>
      <c r="G347" s="6"/>
      <c r="H347" s="6"/>
      <c r="I347" s="6"/>
      <c r="J347" s="6"/>
      <c r="K347" s="6"/>
      <c r="L347" s="6"/>
      <c r="M347" s="3"/>
    </row>
    <row r="348" spans="5:13">
      <c r="E348" s="6"/>
      <c r="F348" s="6"/>
      <c r="G348" s="6"/>
      <c r="H348" s="6"/>
      <c r="I348" s="6"/>
      <c r="J348" s="6"/>
      <c r="K348" s="6"/>
      <c r="L348" s="6"/>
      <c r="M348" s="3"/>
    </row>
    <row r="349" spans="5:13">
      <c r="E349" s="6"/>
      <c r="F349" s="6"/>
      <c r="G349" s="6"/>
      <c r="H349" s="6"/>
      <c r="I349" s="6"/>
      <c r="J349" s="6"/>
      <c r="K349" s="6"/>
      <c r="L349" s="6"/>
      <c r="M349" s="3"/>
    </row>
    <row r="350" spans="5:13">
      <c r="E350" s="6"/>
      <c r="F350" s="6"/>
      <c r="G350" s="6"/>
      <c r="H350" s="6"/>
      <c r="I350" s="6"/>
      <c r="J350" s="6"/>
      <c r="K350" s="6"/>
      <c r="L350" s="6"/>
      <c r="M350" s="3"/>
    </row>
    <row r="351" spans="5:13">
      <c r="E351" s="6"/>
      <c r="F351" s="6"/>
      <c r="G351" s="6"/>
      <c r="H351" s="6"/>
      <c r="I351" s="6"/>
      <c r="J351" s="6"/>
      <c r="K351" s="6"/>
      <c r="L351" s="6"/>
      <c r="M351" s="3"/>
    </row>
    <row r="352" spans="5:13">
      <c r="E352" s="6"/>
      <c r="F352" s="6"/>
      <c r="G352" s="6"/>
      <c r="H352" s="6"/>
      <c r="I352" s="6"/>
      <c r="J352" s="6"/>
      <c r="K352" s="6"/>
      <c r="L352" s="6"/>
      <c r="M352" s="3"/>
    </row>
    <row r="353" spans="5:13">
      <c r="E353" s="6"/>
      <c r="F353" s="6"/>
      <c r="G353" s="6"/>
      <c r="H353" s="6"/>
      <c r="I353" s="6"/>
      <c r="J353" s="6"/>
      <c r="K353" s="6"/>
      <c r="L353" s="6"/>
      <c r="M353" s="3"/>
    </row>
    <row r="354" spans="5:13">
      <c r="E354" s="6"/>
      <c r="F354" s="6"/>
      <c r="G354" s="6"/>
      <c r="H354" s="6"/>
      <c r="I354" s="6"/>
      <c r="J354" s="6"/>
      <c r="K354" s="6"/>
      <c r="L354" s="6"/>
      <c r="M354" s="3"/>
    </row>
    <row r="355" spans="5:13">
      <c r="E355" s="6"/>
      <c r="F355" s="6"/>
      <c r="G355" s="6"/>
      <c r="H355" s="6"/>
      <c r="I355" s="6"/>
      <c r="J355" s="6"/>
      <c r="K355" s="6"/>
      <c r="L355" s="6"/>
      <c r="M355" s="3"/>
    </row>
    <row r="356" spans="5:13">
      <c r="E356" s="6"/>
      <c r="F356" s="6"/>
      <c r="G356" s="6"/>
      <c r="H356" s="6"/>
      <c r="I356" s="6"/>
      <c r="J356" s="6"/>
      <c r="K356" s="6"/>
      <c r="L356" s="6"/>
      <c r="M356" s="3"/>
    </row>
    <row r="357" spans="5:13">
      <c r="E357" s="6"/>
      <c r="F357" s="6"/>
      <c r="G357" s="6"/>
      <c r="H357" s="6"/>
      <c r="I357" s="6"/>
      <c r="J357" s="6"/>
      <c r="K357" s="6"/>
      <c r="L357" s="6"/>
      <c r="M357" s="3"/>
    </row>
    <row r="358" spans="5:13">
      <c r="E358" s="6"/>
      <c r="F358" s="6"/>
      <c r="G358" s="6"/>
      <c r="H358" s="6"/>
      <c r="I358" s="6"/>
      <c r="J358" s="6"/>
      <c r="K358" s="6"/>
      <c r="L358" s="6"/>
      <c r="M358" s="3"/>
    </row>
    <row r="359" spans="5:13">
      <c r="E359" s="6"/>
      <c r="F359" s="6"/>
      <c r="G359" s="6"/>
      <c r="H359" s="6"/>
      <c r="I359" s="6"/>
      <c r="J359" s="6"/>
      <c r="K359" s="6"/>
      <c r="L359" s="6"/>
      <c r="M359" s="3"/>
    </row>
    <row r="360" spans="5:13">
      <c r="E360" s="6"/>
      <c r="F360" s="6"/>
      <c r="G360" s="6"/>
      <c r="H360" s="6"/>
      <c r="I360" s="6"/>
      <c r="J360" s="6"/>
      <c r="K360" s="6"/>
      <c r="L360" s="6"/>
      <c r="M360" s="3"/>
    </row>
    <row r="361" spans="5:13">
      <c r="E361" s="6"/>
      <c r="F361" s="6"/>
      <c r="G361" s="6"/>
      <c r="H361" s="6"/>
      <c r="I361" s="6"/>
      <c r="J361" s="6"/>
      <c r="K361" s="6"/>
      <c r="L361" s="6"/>
      <c r="M361" s="3"/>
    </row>
    <row r="362" spans="5:13">
      <c r="E362" s="6"/>
      <c r="F362" s="6"/>
      <c r="G362" s="6"/>
      <c r="H362" s="6"/>
      <c r="I362" s="6"/>
      <c r="J362" s="6"/>
      <c r="K362" s="6"/>
      <c r="L362" s="6"/>
      <c r="M362" s="3"/>
    </row>
    <row r="363" spans="5:13">
      <c r="E363" s="6"/>
      <c r="F363" s="6"/>
      <c r="G363" s="6"/>
      <c r="H363" s="6"/>
      <c r="I363" s="6"/>
      <c r="J363" s="6"/>
      <c r="K363" s="6"/>
      <c r="L363" s="6"/>
      <c r="M363" s="3"/>
    </row>
    <row r="364" spans="5:13">
      <c r="E364" s="6"/>
      <c r="F364" s="6"/>
      <c r="G364" s="6"/>
      <c r="H364" s="6"/>
      <c r="I364" s="6"/>
      <c r="J364" s="6"/>
      <c r="K364" s="6"/>
      <c r="L364" s="6"/>
      <c r="M364" s="3"/>
    </row>
    <row r="365" spans="5:13">
      <c r="E365" s="6"/>
      <c r="F365" s="6"/>
      <c r="G365" s="6"/>
      <c r="H365" s="6"/>
      <c r="I365" s="6"/>
      <c r="J365" s="6"/>
      <c r="K365" s="6"/>
      <c r="L365" s="6"/>
      <c r="M365" s="3"/>
    </row>
    <row r="366" spans="5:13">
      <c r="E366" s="6"/>
      <c r="F366" s="6"/>
      <c r="G366" s="6"/>
      <c r="H366" s="6"/>
      <c r="I366" s="6"/>
      <c r="J366" s="6"/>
      <c r="K366" s="6"/>
      <c r="L366" s="6"/>
      <c r="M366" s="3"/>
    </row>
    <row r="367" spans="5:13">
      <c r="E367" s="6"/>
      <c r="F367" s="6"/>
      <c r="G367" s="6"/>
      <c r="H367" s="6"/>
      <c r="I367" s="6"/>
      <c r="J367" s="6"/>
      <c r="K367" s="6"/>
      <c r="L367" s="6"/>
      <c r="M367" s="3"/>
    </row>
    <row r="368" spans="5:13">
      <c r="E368" s="6"/>
      <c r="F368" s="6"/>
      <c r="G368" s="6"/>
      <c r="H368" s="6"/>
      <c r="I368" s="6"/>
      <c r="J368" s="6"/>
      <c r="K368" s="6"/>
      <c r="L368" s="6"/>
      <c r="M368" s="3"/>
    </row>
    <row r="369" spans="5:13">
      <c r="E369" s="6"/>
      <c r="F369" s="6"/>
      <c r="G369" s="6"/>
      <c r="H369" s="6"/>
      <c r="I369" s="6"/>
      <c r="J369" s="6"/>
      <c r="K369" s="6"/>
      <c r="L369" s="6"/>
      <c r="M369" s="3"/>
    </row>
    <row r="370" spans="5:13">
      <c r="E370" s="6"/>
      <c r="F370" s="6"/>
      <c r="G370" s="6"/>
      <c r="H370" s="6"/>
      <c r="I370" s="6"/>
      <c r="J370" s="6"/>
      <c r="K370" s="6"/>
      <c r="L370" s="6"/>
      <c r="M370" s="3"/>
    </row>
    <row r="371" spans="5:13">
      <c r="E371" s="6"/>
      <c r="F371" s="6"/>
      <c r="G371" s="6"/>
      <c r="H371" s="6"/>
      <c r="I371" s="6"/>
      <c r="J371" s="6"/>
      <c r="K371" s="6"/>
      <c r="L371" s="6"/>
      <c r="M371" s="3"/>
    </row>
    <row r="372" spans="5:13">
      <c r="E372" s="6"/>
      <c r="F372" s="6"/>
      <c r="G372" s="6"/>
      <c r="H372" s="6"/>
      <c r="I372" s="6"/>
      <c r="J372" s="6"/>
      <c r="K372" s="6"/>
      <c r="L372" s="6"/>
      <c r="M372" s="3"/>
    </row>
    <row r="373" spans="5:13">
      <c r="E373" s="6"/>
      <c r="F373" s="6"/>
      <c r="G373" s="6"/>
      <c r="H373" s="6"/>
      <c r="I373" s="6"/>
      <c r="J373" s="6"/>
      <c r="K373" s="6"/>
      <c r="L373" s="6"/>
      <c r="M373" s="3"/>
    </row>
    <row r="374" spans="5:13">
      <c r="E374" s="6"/>
      <c r="F374" s="6"/>
      <c r="G374" s="6"/>
      <c r="H374" s="6"/>
      <c r="I374" s="6"/>
      <c r="J374" s="6"/>
      <c r="K374" s="6"/>
      <c r="L374" s="6"/>
      <c r="M374" s="3"/>
    </row>
    <row r="375" spans="5:13">
      <c r="E375" s="6"/>
      <c r="F375" s="6"/>
      <c r="G375" s="6"/>
      <c r="H375" s="6"/>
      <c r="I375" s="6"/>
      <c r="J375" s="6"/>
      <c r="K375" s="6"/>
      <c r="L375" s="6"/>
      <c r="M375" s="3"/>
    </row>
    <row r="376" spans="5:13">
      <c r="E376" s="6"/>
      <c r="F376" s="6"/>
      <c r="G376" s="6"/>
      <c r="H376" s="6"/>
      <c r="I376" s="6"/>
      <c r="J376" s="6"/>
      <c r="K376" s="6"/>
      <c r="L376" s="6"/>
      <c r="M376" s="3"/>
    </row>
    <row r="377" spans="5:13">
      <c r="E377" s="6"/>
      <c r="F377" s="6"/>
      <c r="G377" s="6"/>
      <c r="H377" s="6"/>
      <c r="I377" s="6"/>
      <c r="J377" s="6"/>
      <c r="K377" s="6"/>
      <c r="L377" s="6"/>
      <c r="M377" s="3"/>
    </row>
    <row r="378" spans="5:13">
      <c r="E378" s="6"/>
      <c r="F378" s="6"/>
      <c r="G378" s="6"/>
      <c r="H378" s="6"/>
      <c r="I378" s="6"/>
      <c r="J378" s="6"/>
      <c r="K378" s="6"/>
      <c r="L378" s="6"/>
      <c r="M378" s="3"/>
    </row>
    <row r="379" spans="5:13">
      <c r="E379" s="6"/>
      <c r="F379" s="6"/>
      <c r="G379" s="6"/>
      <c r="H379" s="6"/>
      <c r="I379" s="6"/>
      <c r="J379" s="6"/>
      <c r="K379" s="6"/>
      <c r="L379" s="6"/>
      <c r="M379" s="3"/>
    </row>
    <row r="380" spans="5:13">
      <c r="E380" s="6"/>
      <c r="F380" s="6"/>
      <c r="G380" s="6"/>
      <c r="H380" s="6"/>
      <c r="I380" s="6"/>
      <c r="J380" s="6"/>
      <c r="K380" s="6"/>
      <c r="L380" s="6"/>
      <c r="M380" s="3"/>
    </row>
    <row r="381" spans="5:13">
      <c r="E381" s="6"/>
      <c r="F381" s="6"/>
      <c r="G381" s="6"/>
      <c r="H381" s="6"/>
      <c r="I381" s="6"/>
      <c r="J381" s="6"/>
      <c r="K381" s="6"/>
      <c r="L381" s="6"/>
      <c r="M381" s="3"/>
    </row>
    <row r="382" spans="5:13">
      <c r="E382" s="6"/>
      <c r="F382" s="6"/>
      <c r="G382" s="6"/>
      <c r="H382" s="6"/>
      <c r="I382" s="6"/>
      <c r="J382" s="6"/>
      <c r="K382" s="6"/>
      <c r="L382" s="6"/>
      <c r="M382" s="3"/>
    </row>
    <row r="383" spans="5:13">
      <c r="E383" s="6"/>
      <c r="F383" s="6"/>
      <c r="G383" s="6"/>
      <c r="H383" s="6"/>
      <c r="I383" s="6"/>
      <c r="J383" s="6"/>
      <c r="K383" s="6"/>
      <c r="L383" s="6"/>
      <c r="M383" s="3"/>
    </row>
    <row r="384" spans="5:13">
      <c r="E384" s="6"/>
      <c r="F384" s="6"/>
      <c r="G384" s="6"/>
      <c r="H384" s="6"/>
      <c r="I384" s="6"/>
      <c r="J384" s="6"/>
      <c r="K384" s="6"/>
      <c r="L384" s="6"/>
      <c r="M384" s="3"/>
    </row>
    <row r="385" spans="5:13">
      <c r="E385" s="6"/>
      <c r="F385" s="6"/>
      <c r="G385" s="6"/>
      <c r="H385" s="6"/>
      <c r="I385" s="6"/>
      <c r="J385" s="6"/>
      <c r="K385" s="6"/>
      <c r="L385" s="6"/>
      <c r="M385" s="3"/>
    </row>
    <row r="386" spans="5:13">
      <c r="E386" s="6"/>
      <c r="F386" s="6"/>
      <c r="G386" s="6"/>
      <c r="H386" s="6"/>
      <c r="I386" s="6"/>
      <c r="J386" s="6"/>
      <c r="K386" s="6"/>
      <c r="L386" s="6"/>
      <c r="M386" s="3"/>
    </row>
    <row r="387" spans="5:13">
      <c r="E387" s="6"/>
      <c r="F387" s="6"/>
      <c r="G387" s="6"/>
      <c r="H387" s="6"/>
      <c r="I387" s="6"/>
      <c r="J387" s="6"/>
      <c r="K387" s="6"/>
      <c r="L387" s="6"/>
      <c r="M387" s="3"/>
    </row>
    <row r="388" spans="5:13">
      <c r="E388" s="6"/>
      <c r="F388" s="6"/>
      <c r="G388" s="6"/>
      <c r="H388" s="6"/>
      <c r="I388" s="6"/>
      <c r="J388" s="6"/>
      <c r="K388" s="6"/>
      <c r="L388" s="6"/>
      <c r="M388" s="3"/>
    </row>
    <row r="389" spans="5:13">
      <c r="E389" s="6"/>
      <c r="F389" s="6"/>
      <c r="G389" s="6"/>
      <c r="H389" s="6"/>
      <c r="I389" s="6"/>
      <c r="J389" s="6"/>
      <c r="K389" s="6"/>
      <c r="L389" s="6"/>
      <c r="M389" s="3"/>
    </row>
    <row r="390" spans="5:13">
      <c r="E390" s="6"/>
      <c r="F390" s="6"/>
      <c r="G390" s="6"/>
      <c r="H390" s="6"/>
      <c r="I390" s="6"/>
      <c r="J390" s="6"/>
      <c r="K390" s="6"/>
      <c r="L390" s="6"/>
      <c r="M390" s="3"/>
    </row>
    <row r="391" spans="5:13">
      <c r="E391" s="6"/>
      <c r="F391" s="6"/>
      <c r="G391" s="6"/>
      <c r="H391" s="6"/>
      <c r="I391" s="6"/>
      <c r="J391" s="6"/>
      <c r="K391" s="6"/>
      <c r="L391" s="6"/>
      <c r="M391" s="3"/>
    </row>
    <row r="392" spans="5:13">
      <c r="E392" s="6"/>
      <c r="F392" s="6"/>
      <c r="G392" s="6"/>
      <c r="H392" s="6"/>
      <c r="I392" s="6"/>
      <c r="J392" s="6"/>
      <c r="K392" s="6"/>
      <c r="L392" s="6"/>
      <c r="M392" s="3"/>
    </row>
    <row r="393" spans="5:13">
      <c r="E393" s="6"/>
      <c r="F393" s="6"/>
      <c r="G393" s="6"/>
      <c r="H393" s="6"/>
      <c r="I393" s="6"/>
      <c r="J393" s="6"/>
      <c r="K393" s="6"/>
      <c r="L393" s="6"/>
      <c r="M393" s="3"/>
    </row>
    <row r="394" spans="5:13">
      <c r="E394" s="6"/>
      <c r="F394" s="6"/>
      <c r="G394" s="6"/>
      <c r="H394" s="6"/>
      <c r="I394" s="6"/>
      <c r="J394" s="6"/>
      <c r="K394" s="6"/>
      <c r="L394" s="6"/>
      <c r="M394" s="3"/>
    </row>
    <row r="395" spans="5:13">
      <c r="E395" s="6"/>
      <c r="F395" s="6"/>
      <c r="G395" s="6"/>
      <c r="H395" s="6"/>
      <c r="I395" s="6"/>
      <c r="J395" s="6"/>
      <c r="K395" s="6"/>
      <c r="L395" s="6"/>
      <c r="M395" s="3"/>
    </row>
    <row r="396" spans="5:13">
      <c r="E396" s="6"/>
      <c r="F396" s="6"/>
      <c r="G396" s="6"/>
      <c r="H396" s="6"/>
      <c r="I396" s="6"/>
      <c r="J396" s="6"/>
      <c r="K396" s="6"/>
      <c r="L396" s="6"/>
      <c r="M396" s="3"/>
    </row>
    <row r="397" spans="5:13">
      <c r="E397" s="6"/>
      <c r="F397" s="6"/>
      <c r="G397" s="6"/>
      <c r="H397" s="6"/>
      <c r="I397" s="6"/>
      <c r="J397" s="6"/>
      <c r="K397" s="6"/>
      <c r="L397" s="6"/>
      <c r="M397" s="3"/>
    </row>
    <row r="398" spans="5:13">
      <c r="E398" s="6"/>
      <c r="F398" s="6"/>
      <c r="G398" s="6"/>
      <c r="H398" s="6"/>
      <c r="I398" s="6"/>
      <c r="J398" s="6"/>
      <c r="K398" s="6"/>
      <c r="L398" s="6"/>
      <c r="M398" s="3"/>
    </row>
    <row r="399" spans="5:13">
      <c r="E399" s="6"/>
      <c r="F399" s="6"/>
      <c r="G399" s="6"/>
      <c r="H399" s="6"/>
      <c r="I399" s="6"/>
      <c r="J399" s="6"/>
      <c r="K399" s="6"/>
      <c r="L399" s="6"/>
      <c r="M399" s="3"/>
    </row>
    <row r="400" spans="5:13">
      <c r="E400" s="6"/>
      <c r="F400" s="6"/>
      <c r="G400" s="6"/>
      <c r="H400" s="6"/>
      <c r="I400" s="6"/>
      <c r="J400" s="6"/>
      <c r="K400" s="6"/>
      <c r="L400" s="6"/>
      <c r="M400" s="3"/>
    </row>
    <row r="401" spans="5:13">
      <c r="E401" s="6"/>
      <c r="F401" s="6"/>
      <c r="G401" s="6"/>
      <c r="H401" s="6"/>
      <c r="I401" s="6"/>
      <c r="J401" s="6"/>
      <c r="K401" s="6"/>
      <c r="L401" s="6"/>
      <c r="M401" s="3"/>
    </row>
    <row r="402" spans="5:13">
      <c r="E402" s="6"/>
      <c r="F402" s="6"/>
      <c r="G402" s="6"/>
      <c r="H402" s="6"/>
      <c r="I402" s="6"/>
      <c r="J402" s="6"/>
      <c r="K402" s="6"/>
      <c r="L402" s="6"/>
      <c r="M402" s="3"/>
    </row>
    <row r="403" spans="5:13">
      <c r="E403" s="6"/>
      <c r="F403" s="6"/>
      <c r="G403" s="6"/>
      <c r="H403" s="6"/>
      <c r="I403" s="6"/>
      <c r="J403" s="6"/>
      <c r="K403" s="6"/>
      <c r="L403" s="6"/>
      <c r="M403" s="3"/>
    </row>
    <row r="404" spans="5:13">
      <c r="E404" s="6"/>
      <c r="F404" s="6"/>
      <c r="G404" s="6"/>
      <c r="H404" s="6"/>
      <c r="I404" s="6"/>
      <c r="J404" s="6"/>
      <c r="K404" s="6"/>
      <c r="L404" s="6"/>
      <c r="M404" s="3"/>
    </row>
    <row r="405" spans="5:13">
      <c r="E405" s="6"/>
      <c r="F405" s="6"/>
      <c r="G405" s="6"/>
      <c r="H405" s="6"/>
      <c r="I405" s="6"/>
      <c r="J405" s="6"/>
      <c r="K405" s="6"/>
      <c r="L405" s="6"/>
      <c r="M405" s="3"/>
    </row>
  </sheetData>
  <mergeCells count="135">
    <mergeCell ref="A45:A50"/>
    <mergeCell ref="B45:B50"/>
    <mergeCell ref="C45:C50"/>
    <mergeCell ref="A51:A56"/>
    <mergeCell ref="B51:B56"/>
    <mergeCell ref="C51:C56"/>
    <mergeCell ref="B20:B25"/>
    <mergeCell ref="C20:C25"/>
    <mergeCell ref="A33:A38"/>
    <mergeCell ref="B33:B38"/>
    <mergeCell ref="C33:C38"/>
    <mergeCell ref="A39:A44"/>
    <mergeCell ref="B39:B44"/>
    <mergeCell ref="C39:C44"/>
    <mergeCell ref="A26:A32"/>
    <mergeCell ref="B26:B32"/>
    <mergeCell ref="C26:C32"/>
    <mergeCell ref="A57:A62"/>
    <mergeCell ref="B57:B62"/>
    <mergeCell ref="C57:C62"/>
    <mergeCell ref="A63:A68"/>
    <mergeCell ref="B63:B68"/>
    <mergeCell ref="C63:C68"/>
    <mergeCell ref="H1:M1"/>
    <mergeCell ref="H2:M2"/>
    <mergeCell ref="A5:M5"/>
    <mergeCell ref="A6:M6"/>
    <mergeCell ref="A9:A11"/>
    <mergeCell ref="B9:B11"/>
    <mergeCell ref="C9:C11"/>
    <mergeCell ref="D9:D11"/>
    <mergeCell ref="E9:F10"/>
    <mergeCell ref="G9:J9"/>
    <mergeCell ref="K9:L10"/>
    <mergeCell ref="M9:M11"/>
    <mergeCell ref="G10:H10"/>
    <mergeCell ref="I10:J10"/>
    <mergeCell ref="A13:A19"/>
    <mergeCell ref="B13:B19"/>
    <mergeCell ref="C13:C19"/>
    <mergeCell ref="A20:A25"/>
    <mergeCell ref="A81:A86"/>
    <mergeCell ref="B81:B86"/>
    <mergeCell ref="C81:C86"/>
    <mergeCell ref="A87:A92"/>
    <mergeCell ref="B87:B92"/>
    <mergeCell ref="C87:C92"/>
    <mergeCell ref="A69:A74"/>
    <mergeCell ref="B69:B74"/>
    <mergeCell ref="C69:C74"/>
    <mergeCell ref="A75:A80"/>
    <mergeCell ref="B75:B80"/>
    <mergeCell ref="C75:C80"/>
    <mergeCell ref="A105:A110"/>
    <mergeCell ref="B105:B110"/>
    <mergeCell ref="C105:C110"/>
    <mergeCell ref="A111:A116"/>
    <mergeCell ref="B111:B116"/>
    <mergeCell ref="C111:C116"/>
    <mergeCell ref="A93:A98"/>
    <mergeCell ref="B93:B98"/>
    <mergeCell ref="C93:C98"/>
    <mergeCell ref="A99:A104"/>
    <mergeCell ref="B99:B104"/>
    <mergeCell ref="C99:C104"/>
    <mergeCell ref="A129:A134"/>
    <mergeCell ref="B129:B134"/>
    <mergeCell ref="C129:C134"/>
    <mergeCell ref="A135:A140"/>
    <mergeCell ref="B135:B140"/>
    <mergeCell ref="C135:C140"/>
    <mergeCell ref="A117:A122"/>
    <mergeCell ref="B117:B122"/>
    <mergeCell ref="C117:C122"/>
    <mergeCell ref="A123:A128"/>
    <mergeCell ref="B123:B128"/>
    <mergeCell ref="C123:C128"/>
    <mergeCell ref="A153:A158"/>
    <mergeCell ref="B153:B158"/>
    <mergeCell ref="C153:C158"/>
    <mergeCell ref="A159:A164"/>
    <mergeCell ref="B159:B164"/>
    <mergeCell ref="C159:C164"/>
    <mergeCell ref="A141:A146"/>
    <mergeCell ref="B141:B146"/>
    <mergeCell ref="C141:C146"/>
    <mergeCell ref="A147:A152"/>
    <mergeCell ref="B147:B152"/>
    <mergeCell ref="C147:C152"/>
    <mergeCell ref="A177:A182"/>
    <mergeCell ref="B177:B182"/>
    <mergeCell ref="C177:C182"/>
    <mergeCell ref="A183:A188"/>
    <mergeCell ref="B183:B188"/>
    <mergeCell ref="C183:C188"/>
    <mergeCell ref="A165:A170"/>
    <mergeCell ref="B165:B170"/>
    <mergeCell ref="C165:C170"/>
    <mergeCell ref="A171:A176"/>
    <mergeCell ref="B171:B176"/>
    <mergeCell ref="C171:C176"/>
    <mergeCell ref="A201:A206"/>
    <mergeCell ref="B201:B206"/>
    <mergeCell ref="C201:C206"/>
    <mergeCell ref="A207:A212"/>
    <mergeCell ref="B207:B212"/>
    <mergeCell ref="C207:C212"/>
    <mergeCell ref="A189:A194"/>
    <mergeCell ref="B189:B194"/>
    <mergeCell ref="C189:C194"/>
    <mergeCell ref="A195:A200"/>
    <mergeCell ref="B195:B200"/>
    <mergeCell ref="C195:C200"/>
    <mergeCell ref="A255:C261"/>
    <mergeCell ref="A225:A230"/>
    <mergeCell ref="B225:B230"/>
    <mergeCell ref="C225:C230"/>
    <mergeCell ref="A231:A236"/>
    <mergeCell ref="B231:B236"/>
    <mergeCell ref="C231:C236"/>
    <mergeCell ref="A213:A218"/>
    <mergeCell ref="B213:B218"/>
    <mergeCell ref="C213:C218"/>
    <mergeCell ref="A219:A224"/>
    <mergeCell ref="B219:B224"/>
    <mergeCell ref="C219:C224"/>
    <mergeCell ref="A249:A254"/>
    <mergeCell ref="B249:B254"/>
    <mergeCell ref="C249:C254"/>
    <mergeCell ref="A237:A242"/>
    <mergeCell ref="B237:B242"/>
    <mergeCell ref="C237:C242"/>
    <mergeCell ref="A243:A248"/>
    <mergeCell ref="B243:B248"/>
    <mergeCell ref="C243:C248"/>
  </mergeCells>
  <phoneticPr fontId="5" type="noConversion"/>
  <pageMargins left="0.70866141732283472" right="0.70866141732283472" top="0.74803149606299213" bottom="0.74803149606299213" header="0.31496062992125984" footer="0.31496062992125984"/>
  <pageSetup paperSize="9" scale="52" fitToHeight="6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Отчет 2022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kom3</dc:creator>
  <cp:lastModifiedBy>Оксана</cp:lastModifiedBy>
  <cp:lastPrinted>2023-03-30T03:22:07Z</cp:lastPrinted>
  <dcterms:created xsi:type="dcterms:W3CDTF">2015-06-05T18:19:34Z</dcterms:created>
  <dcterms:modified xsi:type="dcterms:W3CDTF">2023-03-31T02:29:18Z</dcterms:modified>
</cp:coreProperties>
</file>