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kom3\Desktop\2022\Отчеты\2. Отчеты по программам за 2021\На сайт\"/>
    </mc:Choice>
  </mc:AlternateContent>
  <xr:revisionPtr revIDLastSave="0" documentId="13_ncr:1_{CA384E82-2110-489B-ACE5-06E98F6A63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чет 2022" sheetId="2" r:id="rId1"/>
  </sheets>
  <definedNames>
    <definedName name="_xlnm._FilterDatabase" localSheetId="0" hidden="1">'Отчет 2022'!$A$12:$M$252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5" i="2" l="1"/>
  <c r="F234" i="2"/>
  <c r="G234" i="2"/>
  <c r="H234" i="2"/>
  <c r="I234" i="2"/>
  <c r="J234" i="2"/>
  <c r="K234" i="2"/>
  <c r="L234" i="2"/>
  <c r="F233" i="2"/>
  <c r="G233" i="2"/>
  <c r="H233" i="2"/>
  <c r="I233" i="2"/>
  <c r="J233" i="2"/>
  <c r="K233" i="2"/>
  <c r="L233" i="2"/>
  <c r="F232" i="2"/>
  <c r="G232" i="2"/>
  <c r="H232" i="2"/>
  <c r="I232" i="2"/>
  <c r="J232" i="2"/>
  <c r="K232" i="2"/>
  <c r="L232" i="2"/>
  <c r="F231" i="2"/>
  <c r="G231" i="2"/>
  <c r="H231" i="2"/>
  <c r="I231" i="2"/>
  <c r="J231" i="2"/>
  <c r="K231" i="2"/>
  <c r="L231" i="2"/>
  <c r="E232" i="2"/>
  <c r="E233" i="2"/>
  <c r="E234" i="2"/>
  <c r="E231" i="2"/>
  <c r="F216" i="2"/>
  <c r="G216" i="2"/>
  <c r="H216" i="2"/>
  <c r="I216" i="2"/>
  <c r="J216" i="2"/>
  <c r="K216" i="2"/>
  <c r="L216" i="2"/>
  <c r="F215" i="2"/>
  <c r="G215" i="2"/>
  <c r="H215" i="2"/>
  <c r="I215" i="2"/>
  <c r="J215" i="2"/>
  <c r="K215" i="2"/>
  <c r="L215" i="2"/>
  <c r="L214" i="2"/>
  <c r="F214" i="2"/>
  <c r="G214" i="2"/>
  <c r="H214" i="2"/>
  <c r="I214" i="2"/>
  <c r="J214" i="2"/>
  <c r="K214" i="2"/>
  <c r="F213" i="2"/>
  <c r="G213" i="2"/>
  <c r="H213" i="2"/>
  <c r="I213" i="2"/>
  <c r="J213" i="2"/>
  <c r="K213" i="2"/>
  <c r="L213" i="2"/>
  <c r="E214" i="2"/>
  <c r="E215" i="2"/>
  <c r="E216" i="2"/>
  <c r="E213" i="2"/>
  <c r="F198" i="2"/>
  <c r="G198" i="2"/>
  <c r="H198" i="2"/>
  <c r="I198" i="2"/>
  <c r="J198" i="2"/>
  <c r="K198" i="2"/>
  <c r="L198" i="2"/>
  <c r="F197" i="2"/>
  <c r="G197" i="2"/>
  <c r="H197" i="2"/>
  <c r="I197" i="2"/>
  <c r="J197" i="2"/>
  <c r="K197" i="2"/>
  <c r="L197" i="2"/>
  <c r="F196" i="2"/>
  <c r="G196" i="2"/>
  <c r="H196" i="2"/>
  <c r="I196" i="2"/>
  <c r="J196" i="2"/>
  <c r="K196" i="2"/>
  <c r="L196" i="2"/>
  <c r="F195" i="2"/>
  <c r="G195" i="2"/>
  <c r="H195" i="2"/>
  <c r="I195" i="2"/>
  <c r="J195" i="2"/>
  <c r="K195" i="2"/>
  <c r="L195" i="2"/>
  <c r="E196" i="2"/>
  <c r="E197" i="2"/>
  <c r="E198" i="2"/>
  <c r="E195" i="2"/>
  <c r="F180" i="2"/>
  <c r="G180" i="2"/>
  <c r="H180" i="2"/>
  <c r="I180" i="2"/>
  <c r="J180" i="2"/>
  <c r="K180" i="2"/>
  <c r="L180" i="2"/>
  <c r="F179" i="2"/>
  <c r="G179" i="2"/>
  <c r="H179" i="2"/>
  <c r="I179" i="2"/>
  <c r="J179" i="2"/>
  <c r="K179" i="2"/>
  <c r="L179" i="2"/>
  <c r="F178" i="2"/>
  <c r="G178" i="2"/>
  <c r="H178" i="2"/>
  <c r="I178" i="2"/>
  <c r="J178" i="2"/>
  <c r="K178" i="2"/>
  <c r="L178" i="2"/>
  <c r="F177" i="2"/>
  <c r="G177" i="2"/>
  <c r="H177" i="2"/>
  <c r="I177" i="2"/>
  <c r="J177" i="2"/>
  <c r="K177" i="2"/>
  <c r="L177" i="2"/>
  <c r="E178" i="2"/>
  <c r="E179" i="2"/>
  <c r="E180" i="2"/>
  <c r="E177" i="2"/>
  <c r="F144" i="2"/>
  <c r="G144" i="2"/>
  <c r="H144" i="2"/>
  <c r="I144" i="2"/>
  <c r="J144" i="2"/>
  <c r="K144" i="2"/>
  <c r="L144" i="2"/>
  <c r="F143" i="2"/>
  <c r="G143" i="2"/>
  <c r="H143" i="2"/>
  <c r="I143" i="2"/>
  <c r="J143" i="2"/>
  <c r="K143" i="2"/>
  <c r="L143" i="2"/>
  <c r="F142" i="2"/>
  <c r="G142" i="2"/>
  <c r="H142" i="2"/>
  <c r="I142" i="2"/>
  <c r="J142" i="2"/>
  <c r="K142" i="2"/>
  <c r="L142" i="2"/>
  <c r="F141" i="2"/>
  <c r="G141" i="2"/>
  <c r="H141" i="2"/>
  <c r="I141" i="2"/>
  <c r="J141" i="2"/>
  <c r="K141" i="2"/>
  <c r="L141" i="2"/>
  <c r="E142" i="2"/>
  <c r="E143" i="2"/>
  <c r="E144" i="2"/>
  <c r="E141" i="2"/>
  <c r="I106" i="2" l="1"/>
  <c r="F108" i="2"/>
  <c r="G108" i="2"/>
  <c r="H108" i="2"/>
  <c r="I108" i="2"/>
  <c r="J108" i="2"/>
  <c r="K108" i="2"/>
  <c r="L108" i="2"/>
  <c r="F107" i="2"/>
  <c r="G107" i="2"/>
  <c r="H107" i="2"/>
  <c r="I107" i="2"/>
  <c r="J107" i="2"/>
  <c r="K107" i="2"/>
  <c r="L107" i="2"/>
  <c r="L106" i="2"/>
  <c r="F106" i="2"/>
  <c r="G106" i="2"/>
  <c r="H106" i="2"/>
  <c r="J106" i="2"/>
  <c r="K106" i="2"/>
  <c r="F105" i="2"/>
  <c r="G105" i="2"/>
  <c r="H105" i="2"/>
  <c r="I105" i="2"/>
  <c r="J105" i="2"/>
  <c r="K105" i="2"/>
  <c r="L105" i="2"/>
  <c r="E106" i="2"/>
  <c r="E107" i="2"/>
  <c r="E108" i="2"/>
  <c r="E105" i="2"/>
  <c r="I121" i="2"/>
  <c r="L115" i="2"/>
  <c r="J115" i="2"/>
  <c r="H115" i="2"/>
  <c r="F109" i="2"/>
  <c r="L109" i="2"/>
  <c r="K109" i="2"/>
  <c r="J109" i="2"/>
  <c r="I109" i="2"/>
  <c r="H109" i="2"/>
  <c r="G109" i="2"/>
  <c r="E109" i="2"/>
  <c r="F93" i="2"/>
  <c r="G93" i="2"/>
  <c r="H93" i="2"/>
  <c r="I93" i="2"/>
  <c r="J93" i="2"/>
  <c r="K93" i="2"/>
  <c r="L93" i="2"/>
  <c r="F94" i="2"/>
  <c r="G94" i="2"/>
  <c r="H94" i="2"/>
  <c r="I94" i="2"/>
  <c r="J94" i="2"/>
  <c r="K94" i="2"/>
  <c r="L94" i="2"/>
  <c r="F95" i="2"/>
  <c r="G95" i="2"/>
  <c r="H95" i="2"/>
  <c r="I95" i="2"/>
  <c r="J95" i="2"/>
  <c r="K95" i="2"/>
  <c r="K91" i="2" s="1"/>
  <c r="L95" i="2"/>
  <c r="E93" i="2"/>
  <c r="E94" i="2"/>
  <c r="E95" i="2"/>
  <c r="F96" i="2"/>
  <c r="G96" i="2"/>
  <c r="H96" i="2"/>
  <c r="I96" i="2"/>
  <c r="J96" i="2"/>
  <c r="K96" i="2"/>
  <c r="L96" i="2"/>
  <c r="E96" i="2"/>
  <c r="F66" i="2"/>
  <c r="G66" i="2"/>
  <c r="H66" i="2"/>
  <c r="I66" i="2"/>
  <c r="J66" i="2"/>
  <c r="K66" i="2"/>
  <c r="L66" i="2"/>
  <c r="F65" i="2"/>
  <c r="G65" i="2"/>
  <c r="H65" i="2"/>
  <c r="I65" i="2"/>
  <c r="J65" i="2"/>
  <c r="K65" i="2"/>
  <c r="L65" i="2"/>
  <c r="F64" i="2"/>
  <c r="G64" i="2"/>
  <c r="H64" i="2"/>
  <c r="I64" i="2"/>
  <c r="J64" i="2"/>
  <c r="K64" i="2"/>
  <c r="L64" i="2"/>
  <c r="F63" i="2"/>
  <c r="G63" i="2"/>
  <c r="H63" i="2"/>
  <c r="I63" i="2"/>
  <c r="J63" i="2"/>
  <c r="K63" i="2"/>
  <c r="L63" i="2"/>
  <c r="E64" i="2"/>
  <c r="E65" i="2"/>
  <c r="E66" i="2"/>
  <c r="E63" i="2"/>
  <c r="F48" i="2"/>
  <c r="G48" i="2"/>
  <c r="H48" i="2"/>
  <c r="I48" i="2"/>
  <c r="J48" i="2"/>
  <c r="K48" i="2"/>
  <c r="L48" i="2"/>
  <c r="F47" i="2"/>
  <c r="G47" i="2"/>
  <c r="H47" i="2"/>
  <c r="I47" i="2"/>
  <c r="J47" i="2"/>
  <c r="K47" i="2"/>
  <c r="L47" i="2"/>
  <c r="F46" i="2"/>
  <c r="G46" i="2"/>
  <c r="H46" i="2"/>
  <c r="I46" i="2"/>
  <c r="J46" i="2"/>
  <c r="K46" i="2"/>
  <c r="L46" i="2"/>
  <c r="F45" i="2"/>
  <c r="G45" i="2"/>
  <c r="H45" i="2"/>
  <c r="I45" i="2"/>
  <c r="J45" i="2"/>
  <c r="K45" i="2"/>
  <c r="L45" i="2"/>
  <c r="E45" i="2"/>
  <c r="E46" i="2"/>
  <c r="E47" i="2"/>
  <c r="E48" i="2"/>
  <c r="L247" i="2"/>
  <c r="K247" i="2"/>
  <c r="J247" i="2"/>
  <c r="I247" i="2"/>
  <c r="H247" i="2"/>
  <c r="G247" i="2"/>
  <c r="F247" i="2"/>
  <c r="E247" i="2"/>
  <c r="L241" i="2"/>
  <c r="K241" i="2"/>
  <c r="J241" i="2"/>
  <c r="I241" i="2"/>
  <c r="H241" i="2"/>
  <c r="G241" i="2"/>
  <c r="F241" i="2"/>
  <c r="E241" i="2"/>
  <c r="L235" i="2"/>
  <c r="K235" i="2"/>
  <c r="J235" i="2"/>
  <c r="I235" i="2"/>
  <c r="H235" i="2"/>
  <c r="G235" i="2"/>
  <c r="F235" i="2"/>
  <c r="E235" i="2"/>
  <c r="L229" i="2"/>
  <c r="K229" i="2"/>
  <c r="J229" i="2"/>
  <c r="I229" i="2"/>
  <c r="H229" i="2"/>
  <c r="G229" i="2"/>
  <c r="F229" i="2"/>
  <c r="E229" i="2"/>
  <c r="L223" i="2"/>
  <c r="K223" i="2"/>
  <c r="J223" i="2"/>
  <c r="I223" i="2"/>
  <c r="H223" i="2"/>
  <c r="G223" i="2"/>
  <c r="F223" i="2"/>
  <c r="E223" i="2"/>
  <c r="L217" i="2"/>
  <c r="K217" i="2"/>
  <c r="J217" i="2"/>
  <c r="I217" i="2"/>
  <c r="H217" i="2"/>
  <c r="G217" i="2"/>
  <c r="F217" i="2"/>
  <c r="E217" i="2"/>
  <c r="L211" i="2"/>
  <c r="K211" i="2"/>
  <c r="J211" i="2"/>
  <c r="I211" i="2"/>
  <c r="H211" i="2"/>
  <c r="G211" i="2"/>
  <c r="F211" i="2"/>
  <c r="E211" i="2"/>
  <c r="L205" i="2"/>
  <c r="K205" i="2"/>
  <c r="J205" i="2"/>
  <c r="I205" i="2"/>
  <c r="H205" i="2"/>
  <c r="G205" i="2"/>
  <c r="F205" i="2"/>
  <c r="E205" i="2"/>
  <c r="L199" i="2"/>
  <c r="K199" i="2"/>
  <c r="J199" i="2"/>
  <c r="I199" i="2"/>
  <c r="H199" i="2"/>
  <c r="G199" i="2"/>
  <c r="F199" i="2"/>
  <c r="E199" i="2"/>
  <c r="L193" i="2"/>
  <c r="K193" i="2"/>
  <c r="J193" i="2"/>
  <c r="I193" i="2"/>
  <c r="H193" i="2"/>
  <c r="G193" i="2"/>
  <c r="F193" i="2"/>
  <c r="E193" i="2"/>
  <c r="L187" i="2"/>
  <c r="K187" i="2"/>
  <c r="J187" i="2"/>
  <c r="I187" i="2"/>
  <c r="H187" i="2"/>
  <c r="G187" i="2"/>
  <c r="F187" i="2"/>
  <c r="E187" i="2"/>
  <c r="L181" i="2"/>
  <c r="K181" i="2"/>
  <c r="J181" i="2"/>
  <c r="I181" i="2"/>
  <c r="H181" i="2"/>
  <c r="G181" i="2"/>
  <c r="F181" i="2"/>
  <c r="E181" i="2"/>
  <c r="L175" i="2"/>
  <c r="K175" i="2"/>
  <c r="J175" i="2"/>
  <c r="I175" i="2"/>
  <c r="H175" i="2"/>
  <c r="G175" i="2"/>
  <c r="F175" i="2"/>
  <c r="E175" i="2"/>
  <c r="L169" i="2"/>
  <c r="K169" i="2"/>
  <c r="J169" i="2"/>
  <c r="I169" i="2"/>
  <c r="H169" i="2"/>
  <c r="G169" i="2"/>
  <c r="F169" i="2"/>
  <c r="E169" i="2"/>
  <c r="L163" i="2"/>
  <c r="K163" i="2"/>
  <c r="J163" i="2"/>
  <c r="I163" i="2"/>
  <c r="H163" i="2"/>
  <c r="G163" i="2"/>
  <c r="F163" i="2"/>
  <c r="E163" i="2"/>
  <c r="L157" i="2"/>
  <c r="K157" i="2"/>
  <c r="J157" i="2"/>
  <c r="I157" i="2"/>
  <c r="H157" i="2"/>
  <c r="G157" i="2"/>
  <c r="F157" i="2"/>
  <c r="E157" i="2"/>
  <c r="L151" i="2"/>
  <c r="K151" i="2"/>
  <c r="J151" i="2"/>
  <c r="I151" i="2"/>
  <c r="H151" i="2"/>
  <c r="G151" i="2"/>
  <c r="F151" i="2"/>
  <c r="E151" i="2"/>
  <c r="L145" i="2"/>
  <c r="K145" i="2"/>
  <c r="J145" i="2"/>
  <c r="I145" i="2"/>
  <c r="H145" i="2"/>
  <c r="G145" i="2"/>
  <c r="F145" i="2"/>
  <c r="E145" i="2"/>
  <c r="L139" i="2"/>
  <c r="K139" i="2"/>
  <c r="J139" i="2"/>
  <c r="I139" i="2"/>
  <c r="H139" i="2"/>
  <c r="G139" i="2"/>
  <c r="F139" i="2"/>
  <c r="E139" i="2"/>
  <c r="L133" i="2"/>
  <c r="K133" i="2"/>
  <c r="J133" i="2"/>
  <c r="I133" i="2"/>
  <c r="H133" i="2"/>
  <c r="G133" i="2"/>
  <c r="F133" i="2"/>
  <c r="E133" i="2"/>
  <c r="L127" i="2"/>
  <c r="K127" i="2"/>
  <c r="J127" i="2"/>
  <c r="I127" i="2"/>
  <c r="H127" i="2"/>
  <c r="G127" i="2"/>
  <c r="F127" i="2"/>
  <c r="E127" i="2"/>
  <c r="L121" i="2"/>
  <c r="K121" i="2"/>
  <c r="J121" i="2"/>
  <c r="H121" i="2"/>
  <c r="G121" i="2"/>
  <c r="F121" i="2"/>
  <c r="E121" i="2"/>
  <c r="K115" i="2"/>
  <c r="I115" i="2"/>
  <c r="G115" i="2"/>
  <c r="F115" i="2"/>
  <c r="E115" i="2"/>
  <c r="L97" i="2"/>
  <c r="K97" i="2"/>
  <c r="J97" i="2"/>
  <c r="I97" i="2"/>
  <c r="H97" i="2"/>
  <c r="G97" i="2"/>
  <c r="F97" i="2"/>
  <c r="E97" i="2"/>
  <c r="L85" i="2"/>
  <c r="K85" i="2"/>
  <c r="J85" i="2"/>
  <c r="I85" i="2"/>
  <c r="H85" i="2"/>
  <c r="G85" i="2"/>
  <c r="F85" i="2"/>
  <c r="E85" i="2"/>
  <c r="L79" i="2"/>
  <c r="K79" i="2"/>
  <c r="J79" i="2"/>
  <c r="I79" i="2"/>
  <c r="H79" i="2"/>
  <c r="G79" i="2"/>
  <c r="F79" i="2"/>
  <c r="E79" i="2"/>
  <c r="L73" i="2"/>
  <c r="K73" i="2"/>
  <c r="J73" i="2"/>
  <c r="I73" i="2"/>
  <c r="H73" i="2"/>
  <c r="G73" i="2"/>
  <c r="F73" i="2"/>
  <c r="E73" i="2"/>
  <c r="L67" i="2"/>
  <c r="K67" i="2"/>
  <c r="J67" i="2"/>
  <c r="I67" i="2"/>
  <c r="H67" i="2"/>
  <c r="G67" i="2"/>
  <c r="F67" i="2"/>
  <c r="E67" i="2"/>
  <c r="L55" i="2"/>
  <c r="K55" i="2"/>
  <c r="J55" i="2"/>
  <c r="I55" i="2"/>
  <c r="G55" i="2"/>
  <c r="F55" i="2"/>
  <c r="E55" i="2"/>
  <c r="L49" i="2"/>
  <c r="K49" i="2"/>
  <c r="J49" i="2"/>
  <c r="I49" i="2"/>
  <c r="H49" i="2"/>
  <c r="G49" i="2"/>
  <c r="F49" i="2"/>
  <c r="E49" i="2"/>
  <c r="F17" i="2"/>
  <c r="G17" i="2"/>
  <c r="H17" i="2"/>
  <c r="I17" i="2"/>
  <c r="J17" i="2"/>
  <c r="K17" i="2"/>
  <c r="L17" i="2"/>
  <c r="F16" i="2"/>
  <c r="G16" i="2"/>
  <c r="H16" i="2"/>
  <c r="I16" i="2"/>
  <c r="J16" i="2"/>
  <c r="K16" i="2"/>
  <c r="L16" i="2"/>
  <c r="F15" i="2"/>
  <c r="G15" i="2"/>
  <c r="H15" i="2"/>
  <c r="I15" i="2"/>
  <c r="J15" i="2"/>
  <c r="K15" i="2"/>
  <c r="L15" i="2"/>
  <c r="E15" i="2"/>
  <c r="E16" i="2"/>
  <c r="E17" i="2"/>
  <c r="F18" i="2"/>
  <c r="G18" i="2"/>
  <c r="H18" i="2"/>
  <c r="I18" i="2"/>
  <c r="J18" i="2"/>
  <c r="K18" i="2"/>
  <c r="L18" i="2"/>
  <c r="E18" i="2"/>
  <c r="F19" i="2"/>
  <c r="G19" i="2"/>
  <c r="H19" i="2"/>
  <c r="I19" i="2"/>
  <c r="J19" i="2"/>
  <c r="K19" i="2"/>
  <c r="L19" i="2"/>
  <c r="E19" i="2"/>
  <c r="F25" i="2"/>
  <c r="G25" i="2"/>
  <c r="H25" i="2"/>
  <c r="I25" i="2"/>
  <c r="J25" i="2"/>
  <c r="K25" i="2"/>
  <c r="L25" i="2"/>
  <c r="E25" i="2"/>
  <c r="F31" i="2"/>
  <c r="G31" i="2"/>
  <c r="H31" i="2"/>
  <c r="I31" i="2"/>
  <c r="J31" i="2"/>
  <c r="K31" i="2"/>
  <c r="L31" i="2"/>
  <c r="E31" i="2"/>
  <c r="F37" i="2"/>
  <c r="G37" i="2"/>
  <c r="H37" i="2"/>
  <c r="I37" i="2"/>
  <c r="J37" i="2"/>
  <c r="K37" i="2"/>
  <c r="L37" i="2"/>
  <c r="E37" i="2"/>
  <c r="G13" i="2" l="1"/>
  <c r="L13" i="2"/>
  <c r="J61" i="2"/>
  <c r="F257" i="2"/>
  <c r="J91" i="2"/>
  <c r="G256" i="2"/>
  <c r="E256" i="2"/>
  <c r="L256" i="2"/>
  <c r="F255" i="2"/>
  <c r="K256" i="2"/>
  <c r="F43" i="2"/>
  <c r="L255" i="2"/>
  <c r="I258" i="2"/>
  <c r="E255" i="2"/>
  <c r="J256" i="2"/>
  <c r="L103" i="2"/>
  <c r="E13" i="2"/>
  <c r="K255" i="2"/>
  <c r="F256" i="2"/>
  <c r="E258" i="2"/>
  <c r="K258" i="2"/>
  <c r="F91" i="2"/>
  <c r="E43" i="2"/>
  <c r="E257" i="2"/>
  <c r="J258" i="2"/>
  <c r="H258" i="2"/>
  <c r="G255" i="2"/>
  <c r="L257" i="2"/>
  <c r="G258" i="2"/>
  <c r="J255" i="2"/>
  <c r="F258" i="2"/>
  <c r="I255" i="2"/>
  <c r="J257" i="2"/>
  <c r="I256" i="2"/>
  <c r="E61" i="2"/>
  <c r="G257" i="2"/>
  <c r="H255" i="2"/>
  <c r="I257" i="2"/>
  <c r="H257" i="2"/>
  <c r="F13" i="2"/>
  <c r="H256" i="2"/>
  <c r="K13" i="2"/>
  <c r="J43" i="2"/>
  <c r="K61" i="2"/>
  <c r="L258" i="2"/>
  <c r="K257" i="2"/>
  <c r="K43" i="2"/>
  <c r="J103" i="2"/>
  <c r="K103" i="2"/>
  <c r="J13" i="2"/>
  <c r="L61" i="2"/>
  <c r="L43" i="2"/>
  <c r="E91" i="2"/>
  <c r="F61" i="2"/>
  <c r="E103" i="2"/>
  <c r="H13" i="2"/>
  <c r="L91" i="2"/>
  <c r="I13" i="2"/>
  <c r="I103" i="2"/>
  <c r="H103" i="2"/>
  <c r="G103" i="2"/>
  <c r="F103" i="2"/>
  <c r="I91" i="2"/>
  <c r="H91" i="2"/>
  <c r="G91" i="2"/>
  <c r="I61" i="2"/>
  <c r="H61" i="2"/>
  <c r="G61" i="2"/>
  <c r="G43" i="2"/>
  <c r="I43" i="2"/>
  <c r="H43" i="2"/>
  <c r="E253" i="2" l="1"/>
  <c r="L253" i="2"/>
  <c r="F253" i="2"/>
  <c r="K253" i="2"/>
  <c r="G253" i="2"/>
  <c r="J253" i="2"/>
  <c r="I253" i="2"/>
  <c r="H253" i="2"/>
</calcChain>
</file>

<file path=xl/sharedStrings.xml><?xml version="1.0" encoding="utf-8"?>
<sst xmlns="http://schemas.openxmlformats.org/spreadsheetml/2006/main" count="388" uniqueCount="119">
  <si>
    <t>Приложение № 12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</si>
  <si>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</si>
  <si>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Информация об использовании бюджетных ассигнований бюджета округа</t>
  </si>
  <si>
    <t>и иных средств на реализацию программы с указанием плановых и фактических значений</t>
  </si>
  <si>
    <t>(рублей)</t>
  </si>
  <si>
    <t>№ п/п</t>
  </si>
  <si>
    <t>Статус</t>
  </si>
  <si>
    <t xml:space="preserve">Наименование муниципальной программы, подпрограммы </t>
  </si>
  <si>
    <t>Источники финансирования</t>
  </si>
  <si>
    <t>Год, предшествующий отчетному году</t>
  </si>
  <si>
    <t xml:space="preserve">Отчетный год реализации муниципальной программы </t>
  </si>
  <si>
    <t>Плановый период</t>
  </si>
  <si>
    <t>Примечание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</si>
  <si>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</si>
  <si>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</si>
  <si>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</si>
  <si>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</si>
  <si>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</si>
  <si>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</si>
  <si>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всего</t>
  </si>
  <si>
    <t>в том числе:</t>
  </si>
  <si>
    <r>
      <t>федеральный бюджет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</si>
  <si>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краевой бюджет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</si>
  <si>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бюджет округа </t>
  </si>
  <si>
    <t>внебюджетные источники</t>
  </si>
  <si>
    <t xml:space="preserve">Подпрограмма 1 </t>
  </si>
  <si>
    <t>бюджет округа</t>
  </si>
  <si>
    <t xml:space="preserve">  </t>
  </si>
  <si>
    <t>"Развитие культуры "</t>
  </si>
  <si>
    <t>"Сохранение культурного наследия"</t>
  </si>
  <si>
    <t>"Поддержка народного творчества"</t>
  </si>
  <si>
    <t>Подпрограмма 2</t>
  </si>
  <si>
    <t>"Развитие архивного дела"</t>
  </si>
  <si>
    <t>Подпрограмма 3</t>
  </si>
  <si>
    <t>Подпрограмма 4</t>
  </si>
  <si>
    <t>"Обеспечение реализации муниципальной программы и прочие мероприятия"</t>
  </si>
  <si>
    <t>"Развитие сельского хозяйства"</t>
  </si>
  <si>
    <t>Муниципальная программа 2</t>
  </si>
  <si>
    <t>Муниципальная программа 1</t>
  </si>
  <si>
    <t>"Обеспечение доступным жильем граждан, молодых семей и молодых специалистов в сельской местности"</t>
  </si>
  <si>
    <t>Муниципальная программа 3</t>
  </si>
  <si>
    <t>"Развитие образования"</t>
  </si>
  <si>
    <t>"Развитие дошкольного, общего и дополнительного образования детей"</t>
  </si>
  <si>
    <t>"Организация отдыха и оздоровления детей"</t>
  </si>
  <si>
    <t>Государственная поддержка детей-сирот и детей, оставшихся без попечения родителей</t>
  </si>
  <si>
    <t>Обеспечение реализации муниципальной программы</t>
  </si>
  <si>
    <t>Муниципальная программа 4</t>
  </si>
  <si>
    <t>"Развитие малого и среднего предпринимательства"</t>
  </si>
  <si>
    <t>"Развитие субъектов малого и среднего предпринимательства"</t>
  </si>
  <si>
    <t>Муниципальная программа 5</t>
  </si>
  <si>
    <t xml:space="preserve">"Развитие физической культуры, спорта, туризма и молодежной политики" </t>
  </si>
  <si>
    <t xml:space="preserve">"Развитие массовой физической культуры и спорта" </t>
  </si>
  <si>
    <t xml:space="preserve">"Развитие молодежной политики" </t>
  </si>
  <si>
    <t>"Развитие туризма"</t>
  </si>
  <si>
    <t>"Улучшение жилищных условий отдельных категорий граждан"</t>
  </si>
  <si>
    <t>"Обеспечение реализации муниципальной программы программы"</t>
  </si>
  <si>
    <t>Подпрограмма 5</t>
  </si>
  <si>
    <t>Муниципальная программа 6</t>
  </si>
  <si>
    <t>"Реформирование и модернизация жилищно-коммунального хозяйства и повышение энергетической эффективности"</t>
  </si>
  <si>
    <t>"Модернизация, реконструкция и капитальный ремонт объектов коммунальной инфраструктуры"</t>
  </si>
  <si>
    <t>"Энергосбережение и повышение энергетической эффективности"</t>
  </si>
  <si>
    <t>"Обращение с отходами на территории Шарыповского муниципального округа"</t>
  </si>
  <si>
    <t>"Благоустройство сельских территорий"</t>
  </si>
  <si>
    <t>Муниципальная программа 7</t>
  </si>
  <si>
    <t>"Развитие транспорртной системы"</t>
  </si>
  <si>
    <t>"Дороги Шарыповского муниципального округа и повышение безопасности дорожного движения"</t>
  </si>
  <si>
    <t>"Транспортное обслуживание населения Шарыповского муниципального округа"</t>
  </si>
  <si>
    <t>Муниципальная программа 8</t>
  </si>
  <si>
    <t>"Защита от чрезвычайных ситуаций природного и техногенного характера, обеспечение безопасности населения"</t>
  </si>
  <si>
    <t>"Обеспечение вызова экстренных служб по единому номеру «112» в Шарыповском муниципальном округе"</t>
  </si>
  <si>
    <t>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</si>
  <si>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Муниципальная программа 9</t>
  </si>
  <si>
    <t>"Управление муниципальными финансами"</t>
  </si>
  <si>
    <t>"Организация и ведение бухгалтерского, бюджетного и налогового учетов и формирование отчетности централизованной бухгалтерией"</t>
  </si>
  <si>
    <t>"Обеспечение реализации муниципальной программы"</t>
  </si>
  <si>
    <t>Муниципальная программа 10</t>
  </si>
  <si>
    <t>"Управление земельно-имущественным комплексом"</t>
  </si>
  <si>
    <t>"Управление и распоряжение муниципальным имуществом"</t>
  </si>
  <si>
    <t>"Эффективное управление и распоряжение земельными ресурсами"</t>
  </si>
  <si>
    <t>"Стимулирование жилищного строительства на территории Шарыповского муниципального округа"</t>
  </si>
  <si>
    <t>1.1</t>
  </si>
  <si>
    <t>1.2</t>
  </si>
  <si>
    <t>1.3</t>
  </si>
  <si>
    <t>1.4</t>
  </si>
  <si>
    <t>2</t>
  </si>
  <si>
    <t>2.1</t>
  </si>
  <si>
    <t>2.2</t>
  </si>
  <si>
    <t>3</t>
  </si>
  <si>
    <t>3.1</t>
  </si>
  <si>
    <t>3.2</t>
  </si>
  <si>
    <t>3.3</t>
  </si>
  <si>
    <t>3.4</t>
  </si>
  <si>
    <t>4</t>
  </si>
  <si>
    <t>4.1</t>
  </si>
  <si>
    <t>5</t>
  </si>
  <si>
    <t>5.1</t>
  </si>
  <si>
    <t>5.2</t>
  </si>
  <si>
    <t>5.3</t>
  </si>
  <si>
    <t>5.4</t>
  </si>
  <si>
    <t>5.5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</si>
  <si>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</si>
  <si>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</si>
  <si>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</si>
  <si>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</si>
  <si>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</si>
  <si>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</si>
  <si>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</si>
  <si>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</si>
  <si>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</si>
  <si>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8</t>
  </si>
  <si>
    <t>8.1</t>
  </si>
  <si>
    <t>8.2</t>
  </si>
  <si>
    <t>9</t>
  </si>
  <si>
    <t>9.1</t>
  </si>
  <si>
    <t>9.2</t>
  </si>
  <si>
    <t>10</t>
  </si>
  <si>
    <t>10.1</t>
  </si>
  <si>
    <t>10.2</t>
  </si>
  <si>
    <t>10.3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</si>
</sst>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CAFE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8" fillId="3" borderId="12" xfId="0" applyNumberFormat="1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7" fillId="3" borderId="12" xfId="0" applyNumberFormat="1" applyFont="1" applyFill="1" applyBorder="1" applyAlignment="1">
      <alignment horizontal="center" vertical="center" wrapText="1"/>
    </xf>
    <xf numFmtId="4" fontId="8" fillId="3" borderId="12" xfId="0" applyNumberFormat="1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4" fontId="3" fillId="3" borderId="17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horizontal="center" vertical="center" wrapText="1"/>
    </xf>
    <xf numFmtId="4" fontId="3" fillId="4" borderId="16" xfId="0" applyNumberFormat="1" applyFont="1" applyFill="1" applyBorder="1" applyAlignment="1">
      <alignment horizontal="center" vertical="center" wrapText="1"/>
    </xf>
    <xf numFmtId="4" fontId="3" fillId="4" borderId="12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20" xfId="0" applyFont="1" applyBorder="1" applyAlignment="1">
      <alignment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4" borderId="15" xfId="0" applyFont="1" applyFill="1" applyBorder="1" applyAlignment="1">
      <alignment vertical="center" wrapText="1"/>
    </xf>
    <xf numFmtId="0" fontId="3" fillId="4" borderId="18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3" borderId="14" xfId="0" applyFont="1" applyFill="1" applyBorder="1" applyAlignment="1">
      <alignment vertical="center" wrapText="1"/>
    </xf>
    <xf numFmtId="4" fontId="3" fillId="3" borderId="14" xfId="0" applyNumberFormat="1" applyFont="1" applyFill="1" applyBorder="1" applyAlignment="1">
      <alignment horizontal="center" vertical="center" wrapText="1"/>
    </xf>
    <xf numFmtId="4" fontId="3" fillId="3" borderId="27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justify" vertical="center"/>
    </xf>
    <xf numFmtId="49" fontId="1" fillId="0" borderId="0" xfId="0" applyNumberFormat="1" applyFont="1" applyAlignment="1">
      <alignment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8" xfId="0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center" wrapText="1"/>
    </xf>
    <xf numFmtId="4" fontId="6" fillId="4" borderId="29" xfId="0" applyNumberFormat="1" applyFont="1" applyFill="1" applyBorder="1" applyAlignment="1">
      <alignment horizontal="center" vertical="center"/>
    </xf>
    <xf numFmtId="4" fontId="0" fillId="4" borderId="30" xfId="0" applyNumberFormat="1" applyFill="1" applyBorder="1" applyAlignment="1">
      <alignment horizontal="center" vertical="center"/>
    </xf>
    <xf numFmtId="0" fontId="3" fillId="4" borderId="20" xfId="0" applyFont="1" applyFill="1" applyBorder="1" applyAlignment="1">
      <alignment vertical="center" wrapText="1"/>
    </xf>
    <xf numFmtId="4" fontId="3" fillId="4" borderId="20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0" fillId="4" borderId="22" xfId="0" applyNumberFormat="1" applyFill="1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4" fontId="3" fillId="4" borderId="18" xfId="0" applyNumberFormat="1" applyFont="1" applyFill="1" applyBorder="1" applyAlignment="1">
      <alignment horizontal="center" vertical="center"/>
    </xf>
    <xf numFmtId="4" fontId="0" fillId="4" borderId="19" xfId="0" applyNumberFormat="1" applyFill="1" applyBorder="1" applyAlignment="1">
      <alignment horizontal="center" vertical="center"/>
    </xf>
    <xf numFmtId="49" fontId="3" fillId="4" borderId="25" xfId="0" applyNumberFormat="1" applyFont="1" applyFill="1" applyBorder="1" applyAlignment="1">
      <alignment vertical="center" wrapText="1"/>
    </xf>
    <xf numFmtId="49" fontId="3" fillId="4" borderId="23" xfId="0" applyNumberFormat="1" applyFont="1" applyFill="1" applyBorder="1" applyAlignment="1">
      <alignment vertical="center" wrapText="1"/>
    </xf>
    <xf numFmtId="49" fontId="3" fillId="4" borderId="24" xfId="0" applyNumberFormat="1" applyFont="1" applyFill="1" applyBorder="1" applyAlignment="1">
      <alignment vertical="center" wrapText="1"/>
    </xf>
    <xf numFmtId="0" fontId="3" fillId="4" borderId="15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8" xfId="0" applyFont="1" applyFill="1" applyBorder="1" applyAlignment="1">
      <alignment vertical="center" wrapText="1"/>
    </xf>
    <xf numFmtId="49" fontId="3" fillId="0" borderId="21" xfId="0" applyNumberFormat="1" applyFont="1" applyBorder="1" applyAlignment="1">
      <alignment vertical="center" wrapText="1"/>
    </xf>
    <xf numFmtId="49" fontId="3" fillId="0" borderId="23" xfId="0" applyNumberFormat="1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vertical="center" wrapText="1"/>
    </xf>
    <xf numFmtId="49" fontId="3" fillId="3" borderId="23" xfId="0" applyNumberFormat="1" applyFont="1" applyFill="1" applyBorder="1" applyAlignment="1">
      <alignment vertical="center" wrapText="1"/>
    </xf>
    <xf numFmtId="49" fontId="3" fillId="3" borderId="26" xfId="0" applyNumberFormat="1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8CAFE"/>
      <color rgb="FFFCEDFD"/>
      <color rgb="FFF3C5F7"/>
      <color rgb="FF79F4F7"/>
      <color rgb="FFB7F1FB"/>
      <color rgb="FFD7FD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09DEF-CA55-4570-9B55-C4D79E014325}">
  <dimension ref="A1:M403"/>
  <sheetViews>
    <sheetView tabSelected="1" view="pageBreakPreview" zoomScale="60" zoomScaleNormal="60" workbookViewId="0">
      <selection activeCell="H253" sqref="H253"/>
    </sheetView>
  </sheetViews>
  <sheetFormatPr defaultRowHeight="15" x14ac:dyDescent="0.25"/>
  <cols>
    <col min="1" max="1" width="9.140625" style="44"/>
    <col min="2" max="2" width="21" customWidth="1"/>
    <col min="3" max="3" width="31.5703125" customWidth="1"/>
    <col min="4" max="4" width="28.7109375" customWidth="1"/>
    <col min="5" max="5" width="16.28515625" style="5" customWidth="1"/>
    <col min="6" max="6" width="15.5703125" style="5" customWidth="1"/>
    <col min="7" max="12" width="18.85546875" style="5" customWidth="1"/>
    <col min="13" max="13" width="15.5703125" customWidth="1"/>
  </cols>
  <sheetData>
    <row r="1" spans="1:13" ht="26.25" customHeight="1" x14ac:dyDescent="0.25">
      <c r="H1" s="72" t="s">
        <v>0</v>
      </c>
      <c r="I1" s="72"/>
      <c r="J1" s="72"/>
      <c r="K1" s="72"/>
      <c r="L1" s="72"/>
      <c r="M1" s="72"/>
    </row>
    <row r="2" spans="1:13" ht="55.5" customHeight="1" x14ac:dyDescent="0.25">
      <c r="B2" s="2"/>
      <c r="C2" s="2"/>
      <c r="D2" s="2"/>
      <c r="E2" s="7"/>
      <c r="F2" s="7"/>
      <c r="G2" s="7"/>
      <c r="H2" s="73" t="s">
        <v>1</v>
      </c>
      <c r="I2" s="73"/>
      <c r="J2" s="73"/>
      <c r="K2" s="73"/>
      <c r="L2" s="73"/>
      <c r="M2" s="73"/>
    </row>
    <row r="3" spans="1:13" ht="18.75" x14ac:dyDescent="0.25">
      <c r="A3" s="45"/>
    </row>
    <row r="4" spans="1:13" ht="18.75" x14ac:dyDescent="0.25">
      <c r="A4" s="45"/>
    </row>
    <row r="5" spans="1:13" ht="18.75" x14ac:dyDescent="0.25">
      <c r="A5" s="74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3" ht="18.75" x14ac:dyDescent="0.25">
      <c r="A6" s="74" t="s">
        <v>3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3" ht="18.75" x14ac:dyDescent="0.25">
      <c r="A7" s="46"/>
    </row>
    <row r="8" spans="1:13" ht="21.75" customHeight="1" thickBot="1" x14ac:dyDescent="0.3">
      <c r="M8" s="1" t="s">
        <v>4</v>
      </c>
    </row>
    <row r="9" spans="1:13" ht="89.25" customHeight="1" thickBot="1" x14ac:dyDescent="0.3">
      <c r="A9" s="75" t="s">
        <v>5</v>
      </c>
      <c r="B9" s="77" t="s">
        <v>6</v>
      </c>
      <c r="C9" s="77" t="s">
        <v>7</v>
      </c>
      <c r="D9" s="77" t="s">
        <v>8</v>
      </c>
      <c r="E9" s="79" t="s">
        <v>9</v>
      </c>
      <c r="F9" s="80"/>
      <c r="G9" s="83" t="s">
        <v>10</v>
      </c>
      <c r="H9" s="84"/>
      <c r="I9" s="84"/>
      <c r="J9" s="85"/>
      <c r="K9" s="79" t="s">
        <v>11</v>
      </c>
      <c r="L9" s="80"/>
      <c r="M9" s="77" t="s">
        <v>12</v>
      </c>
    </row>
    <row r="10" spans="1:13" ht="30" customHeight="1" thickBot="1" x14ac:dyDescent="0.3">
      <c r="A10" s="76"/>
      <c r="B10" s="78"/>
      <c r="C10" s="78"/>
      <c r="D10" s="78"/>
      <c r="E10" s="81"/>
      <c r="F10" s="82"/>
      <c r="G10" s="83" t="s">
        <v>13</v>
      </c>
      <c r="H10" s="85"/>
      <c r="I10" s="83" t="s">
        <v>14</v>
      </c>
      <c r="J10" s="85"/>
      <c r="K10" s="81"/>
      <c r="L10" s="82"/>
      <c r="M10" s="78"/>
    </row>
    <row r="11" spans="1:13" ht="27" customHeight="1" thickBot="1" x14ac:dyDescent="0.3">
      <c r="A11" s="76"/>
      <c r="B11" s="78"/>
      <c r="C11" s="78"/>
      <c r="D11" s="78"/>
      <c r="E11" s="30" t="s">
        <v>15</v>
      </c>
      <c r="F11" s="30" t="s">
        <v>16</v>
      </c>
      <c r="G11" s="30" t="s">
        <v>15</v>
      </c>
      <c r="H11" s="30" t="s">
        <v>16</v>
      </c>
      <c r="I11" s="30" t="s">
        <v>15</v>
      </c>
      <c r="J11" s="30" t="s">
        <v>16</v>
      </c>
      <c r="K11" s="30" t="s">
        <v>17</v>
      </c>
      <c r="L11" s="30" t="s">
        <v>18</v>
      </c>
      <c r="M11" s="78"/>
    </row>
    <row r="12" spans="1:13" s="32" customFormat="1" ht="28.5" customHeight="1" thickBot="1" x14ac:dyDescent="0.35">
      <c r="A12" s="47">
        <v>1</v>
      </c>
      <c r="B12" s="31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</row>
    <row r="13" spans="1:13" ht="29.25" customHeight="1" x14ac:dyDescent="0.25">
      <c r="A13" s="60">
        <v>1</v>
      </c>
      <c r="B13" s="63" t="s">
        <v>38</v>
      </c>
      <c r="C13" s="63" t="s">
        <v>28</v>
      </c>
      <c r="D13" s="36" t="s">
        <v>19</v>
      </c>
      <c r="E13" s="21">
        <f>E15+E16+E17+E18</f>
        <v>0</v>
      </c>
      <c r="F13" s="21">
        <f t="shared" ref="F13:L13" si="0">F15+F16+F17+F18</f>
        <v>0</v>
      </c>
      <c r="G13" s="21">
        <f t="shared" si="0"/>
        <v>43247485.730000004</v>
      </c>
      <c r="H13" s="21">
        <f t="shared" si="0"/>
        <v>40050967.119999997</v>
      </c>
      <c r="I13" s="21">
        <f t="shared" si="0"/>
        <v>87154117.999999985</v>
      </c>
      <c r="J13" s="21">
        <f t="shared" si="0"/>
        <v>87134777.269999996</v>
      </c>
      <c r="K13" s="21">
        <f t="shared" si="0"/>
        <v>79707998</v>
      </c>
      <c r="L13" s="21">
        <f t="shared" si="0"/>
        <v>80410355</v>
      </c>
      <c r="M13" s="22"/>
    </row>
    <row r="14" spans="1:13" ht="29.25" customHeight="1" x14ac:dyDescent="0.25">
      <c r="A14" s="61"/>
      <c r="B14" s="64"/>
      <c r="C14" s="64"/>
      <c r="D14" s="27" t="s">
        <v>20</v>
      </c>
      <c r="E14" s="23"/>
      <c r="F14" s="23"/>
      <c r="G14" s="23"/>
      <c r="H14" s="23"/>
      <c r="I14" s="23"/>
      <c r="J14" s="23"/>
      <c r="K14" s="23"/>
      <c r="L14" s="23"/>
      <c r="M14" s="24"/>
    </row>
    <row r="15" spans="1:13" ht="29.25" customHeight="1" x14ac:dyDescent="0.25">
      <c r="A15" s="61"/>
      <c r="B15" s="64"/>
      <c r="C15" s="64"/>
      <c r="D15" s="27" t="s">
        <v>21</v>
      </c>
      <c r="E15" s="23">
        <f t="shared" ref="E15:L17" si="1">E21+E27+E33+E39</f>
        <v>0</v>
      </c>
      <c r="F15" s="23">
        <f t="shared" si="1"/>
        <v>0</v>
      </c>
      <c r="G15" s="23">
        <f t="shared" si="1"/>
        <v>2249998.69</v>
      </c>
      <c r="H15" s="23">
        <f t="shared" si="1"/>
        <v>0</v>
      </c>
      <c r="I15" s="23">
        <f t="shared" si="1"/>
        <v>2380648.69</v>
      </c>
      <c r="J15" s="23">
        <f t="shared" si="1"/>
        <v>2380648.69</v>
      </c>
      <c r="K15" s="23">
        <f t="shared" si="1"/>
        <v>482296.64</v>
      </c>
      <c r="L15" s="23">
        <f t="shared" si="1"/>
        <v>980969.4</v>
      </c>
      <c r="M15" s="24"/>
    </row>
    <row r="16" spans="1:13" ht="29.25" customHeight="1" x14ac:dyDescent="0.25">
      <c r="A16" s="61"/>
      <c r="B16" s="64"/>
      <c r="C16" s="64"/>
      <c r="D16" s="27" t="s">
        <v>22</v>
      </c>
      <c r="E16" s="23">
        <f t="shared" si="1"/>
        <v>0</v>
      </c>
      <c r="F16" s="23">
        <f t="shared" si="1"/>
        <v>0</v>
      </c>
      <c r="G16" s="23">
        <f t="shared" si="1"/>
        <v>764001.31</v>
      </c>
      <c r="H16" s="23">
        <f t="shared" si="1"/>
        <v>11398.94</v>
      </c>
      <c r="I16" s="23">
        <f t="shared" si="1"/>
        <v>1253751.31</v>
      </c>
      <c r="J16" s="23">
        <f t="shared" si="1"/>
        <v>1253751.31</v>
      </c>
      <c r="K16" s="23">
        <f t="shared" si="1"/>
        <v>657195.36</v>
      </c>
      <c r="L16" s="23">
        <f t="shared" si="1"/>
        <v>860879.6</v>
      </c>
      <c r="M16" s="24"/>
    </row>
    <row r="17" spans="1:13" ht="29.25" customHeight="1" x14ac:dyDescent="0.25">
      <c r="A17" s="61"/>
      <c r="B17" s="64"/>
      <c r="C17" s="64"/>
      <c r="D17" s="27" t="s">
        <v>23</v>
      </c>
      <c r="E17" s="23">
        <f t="shared" si="1"/>
        <v>0</v>
      </c>
      <c r="F17" s="23">
        <f t="shared" si="1"/>
        <v>0</v>
      </c>
      <c r="G17" s="23">
        <f t="shared" si="1"/>
        <v>40086850.730000004</v>
      </c>
      <c r="H17" s="23">
        <f t="shared" si="1"/>
        <v>39892933.18</v>
      </c>
      <c r="I17" s="23">
        <f t="shared" si="1"/>
        <v>83082967.999999985</v>
      </c>
      <c r="J17" s="23">
        <f t="shared" si="1"/>
        <v>83063627.269999996</v>
      </c>
      <c r="K17" s="23">
        <f t="shared" si="1"/>
        <v>78292006</v>
      </c>
      <c r="L17" s="23">
        <f t="shared" si="1"/>
        <v>78292006</v>
      </c>
      <c r="M17" s="24"/>
    </row>
    <row r="18" spans="1:13" ht="29.25" customHeight="1" thickBot="1" x14ac:dyDescent="0.3">
      <c r="A18" s="62"/>
      <c r="B18" s="65"/>
      <c r="C18" s="65"/>
      <c r="D18" s="37" t="s">
        <v>24</v>
      </c>
      <c r="E18" s="25">
        <f>E24+E30+E36+E42</f>
        <v>0</v>
      </c>
      <c r="F18" s="25">
        <f t="shared" ref="F18:L18" si="2">F24+F30+F36+F42</f>
        <v>0</v>
      </c>
      <c r="G18" s="25">
        <f t="shared" si="2"/>
        <v>146635</v>
      </c>
      <c r="H18" s="25">
        <f t="shared" si="2"/>
        <v>146635</v>
      </c>
      <c r="I18" s="25">
        <f t="shared" si="2"/>
        <v>436750</v>
      </c>
      <c r="J18" s="25">
        <f t="shared" si="2"/>
        <v>436750</v>
      </c>
      <c r="K18" s="25">
        <f t="shared" si="2"/>
        <v>276500</v>
      </c>
      <c r="L18" s="25">
        <f t="shared" si="2"/>
        <v>276500</v>
      </c>
      <c r="M18" s="26"/>
    </row>
    <row r="19" spans="1:13" ht="29.25" customHeight="1" x14ac:dyDescent="0.25">
      <c r="A19" s="66" t="s">
        <v>80</v>
      </c>
      <c r="B19" s="68" t="s">
        <v>25</v>
      </c>
      <c r="C19" s="68" t="s">
        <v>29</v>
      </c>
      <c r="D19" s="33" t="s">
        <v>27</v>
      </c>
      <c r="E19" s="34">
        <f>E21+E22+E23+E24</f>
        <v>0</v>
      </c>
      <c r="F19" s="34">
        <f t="shared" ref="F19:L19" si="3">F21+F22+F23+F24</f>
        <v>0</v>
      </c>
      <c r="G19" s="34">
        <f t="shared" si="3"/>
        <v>7885179.0599999996</v>
      </c>
      <c r="H19" s="34">
        <f t="shared" si="3"/>
        <v>7885179.0599999996</v>
      </c>
      <c r="I19" s="34">
        <f t="shared" si="3"/>
        <v>18952219</v>
      </c>
      <c r="J19" s="34">
        <f t="shared" si="3"/>
        <v>18952219</v>
      </c>
      <c r="K19" s="34">
        <f t="shared" si="3"/>
        <v>17782556</v>
      </c>
      <c r="L19" s="34">
        <f t="shared" si="3"/>
        <v>17782556</v>
      </c>
      <c r="M19" s="35"/>
    </row>
    <row r="20" spans="1:13" ht="29.25" customHeight="1" x14ac:dyDescent="0.25">
      <c r="A20" s="67"/>
      <c r="B20" s="69"/>
      <c r="C20" s="69"/>
      <c r="D20" s="28" t="s">
        <v>20</v>
      </c>
      <c r="E20" s="8"/>
      <c r="F20" s="8"/>
      <c r="G20" s="8"/>
      <c r="H20" s="8"/>
      <c r="I20" s="8"/>
      <c r="J20" s="8"/>
      <c r="K20" s="8"/>
      <c r="L20" s="8"/>
      <c r="M20" s="11"/>
    </row>
    <row r="21" spans="1:13" ht="29.25" customHeight="1" x14ac:dyDescent="0.25">
      <c r="A21" s="67"/>
      <c r="B21" s="69"/>
      <c r="C21" s="69"/>
      <c r="D21" s="28" t="s">
        <v>21</v>
      </c>
      <c r="E21" s="9">
        <v>0</v>
      </c>
      <c r="F21" s="9">
        <v>0</v>
      </c>
      <c r="G21" s="9">
        <v>0</v>
      </c>
      <c r="H21" s="9">
        <v>0</v>
      </c>
      <c r="I21" s="9">
        <v>130650</v>
      </c>
      <c r="J21" s="9">
        <v>130650</v>
      </c>
      <c r="K21" s="9">
        <v>0</v>
      </c>
      <c r="L21" s="9">
        <v>0</v>
      </c>
      <c r="M21" s="11"/>
    </row>
    <row r="22" spans="1:13" ht="34.5" customHeight="1" x14ac:dyDescent="0.25">
      <c r="A22" s="67"/>
      <c r="B22" s="69"/>
      <c r="C22" s="69"/>
      <c r="D22" s="28" t="s">
        <v>22</v>
      </c>
      <c r="E22" s="9">
        <v>0</v>
      </c>
      <c r="F22" s="9">
        <v>0</v>
      </c>
      <c r="G22" s="9">
        <v>0</v>
      </c>
      <c r="H22" s="9">
        <v>0</v>
      </c>
      <c r="I22" s="9">
        <v>465250</v>
      </c>
      <c r="J22" s="9">
        <v>465250</v>
      </c>
      <c r="K22" s="9">
        <v>421700</v>
      </c>
      <c r="L22" s="9">
        <v>421700</v>
      </c>
      <c r="M22" s="11"/>
    </row>
    <row r="23" spans="1:13" ht="29.25" customHeight="1" x14ac:dyDescent="0.25">
      <c r="A23" s="67"/>
      <c r="B23" s="69"/>
      <c r="C23" s="69"/>
      <c r="D23" s="28" t="s">
        <v>26</v>
      </c>
      <c r="E23" s="9">
        <v>0</v>
      </c>
      <c r="F23" s="9">
        <v>0</v>
      </c>
      <c r="G23" s="9">
        <v>7885179.0599999996</v>
      </c>
      <c r="H23" s="9">
        <v>7885179.0599999996</v>
      </c>
      <c r="I23" s="9">
        <v>18311069</v>
      </c>
      <c r="J23" s="9">
        <v>18311069</v>
      </c>
      <c r="K23" s="9">
        <v>17357856</v>
      </c>
      <c r="L23" s="9">
        <v>17357856</v>
      </c>
      <c r="M23" s="11"/>
    </row>
    <row r="24" spans="1:13" ht="29.25" customHeight="1" x14ac:dyDescent="0.25">
      <c r="A24" s="67"/>
      <c r="B24" s="69"/>
      <c r="C24" s="69"/>
      <c r="D24" s="28" t="s">
        <v>24</v>
      </c>
      <c r="E24" s="9">
        <v>0</v>
      </c>
      <c r="F24" s="9">
        <v>0</v>
      </c>
      <c r="G24" s="9">
        <v>0</v>
      </c>
      <c r="H24" s="9">
        <v>0</v>
      </c>
      <c r="I24" s="9">
        <v>45250</v>
      </c>
      <c r="J24" s="9">
        <v>45250</v>
      </c>
      <c r="K24" s="9">
        <v>3000</v>
      </c>
      <c r="L24" s="9">
        <v>3000</v>
      </c>
      <c r="M24" s="11"/>
    </row>
    <row r="25" spans="1:13" ht="29.25" customHeight="1" x14ac:dyDescent="0.25">
      <c r="A25" s="67" t="s">
        <v>81</v>
      </c>
      <c r="B25" s="69" t="s">
        <v>31</v>
      </c>
      <c r="C25" s="69" t="s">
        <v>30</v>
      </c>
      <c r="D25" s="28" t="s">
        <v>19</v>
      </c>
      <c r="E25" s="8">
        <f>E27+E28+E29+E30</f>
        <v>0</v>
      </c>
      <c r="F25" s="8">
        <f t="shared" ref="F25:L25" si="4">F27+F28+F29+F30</f>
        <v>0</v>
      </c>
      <c r="G25" s="8">
        <f t="shared" si="4"/>
        <v>31454542.329999998</v>
      </c>
      <c r="H25" s="8">
        <f t="shared" si="4"/>
        <v>28296642.329999998</v>
      </c>
      <c r="I25" s="8">
        <f t="shared" si="4"/>
        <v>59236321.729999997</v>
      </c>
      <c r="J25" s="8">
        <f t="shared" si="4"/>
        <v>59236321.729999997</v>
      </c>
      <c r="K25" s="8">
        <f t="shared" si="4"/>
        <v>52268592</v>
      </c>
      <c r="L25" s="8">
        <f t="shared" si="4"/>
        <v>52970949</v>
      </c>
      <c r="M25" s="11"/>
    </row>
    <row r="26" spans="1:13" ht="29.25" customHeight="1" x14ac:dyDescent="0.25">
      <c r="A26" s="67"/>
      <c r="B26" s="69"/>
      <c r="C26" s="69"/>
      <c r="D26" s="28" t="s">
        <v>20</v>
      </c>
      <c r="E26" s="8"/>
      <c r="F26" s="8"/>
      <c r="G26" s="8"/>
      <c r="H26" s="8"/>
      <c r="I26" s="8"/>
      <c r="J26" s="8"/>
      <c r="K26" s="8"/>
      <c r="L26" s="8"/>
      <c r="M26" s="11"/>
    </row>
    <row r="27" spans="1:13" ht="29.25" customHeight="1" x14ac:dyDescent="0.25">
      <c r="A27" s="67"/>
      <c r="B27" s="69"/>
      <c r="C27" s="69"/>
      <c r="D27" s="28" t="s">
        <v>21</v>
      </c>
      <c r="E27" s="9">
        <v>0</v>
      </c>
      <c r="F27" s="9">
        <v>0</v>
      </c>
      <c r="G27" s="9">
        <v>2249998.69</v>
      </c>
      <c r="H27" s="9">
        <v>0</v>
      </c>
      <c r="I27" s="9">
        <v>2249998.69</v>
      </c>
      <c r="J27" s="9">
        <v>2249998.69</v>
      </c>
      <c r="K27" s="9">
        <v>482296.64</v>
      </c>
      <c r="L27" s="9">
        <v>980969.4</v>
      </c>
      <c r="M27" s="11"/>
    </row>
    <row r="28" spans="1:13" ht="29.25" customHeight="1" x14ac:dyDescent="0.25">
      <c r="A28" s="67"/>
      <c r="B28" s="69"/>
      <c r="C28" s="69"/>
      <c r="D28" s="28" t="s">
        <v>22</v>
      </c>
      <c r="E28" s="9">
        <v>0</v>
      </c>
      <c r="F28" s="9">
        <v>0</v>
      </c>
      <c r="G28" s="9">
        <v>750001.31</v>
      </c>
      <c r="H28" s="9">
        <v>0</v>
      </c>
      <c r="I28" s="9">
        <v>750001.31</v>
      </c>
      <c r="J28" s="9">
        <v>750001.31</v>
      </c>
      <c r="K28" s="9">
        <v>196995.36</v>
      </c>
      <c r="L28" s="9">
        <v>400679.6</v>
      </c>
      <c r="M28" s="11"/>
    </row>
    <row r="29" spans="1:13" ht="29.25" customHeight="1" x14ac:dyDescent="0.25">
      <c r="A29" s="67"/>
      <c r="B29" s="69"/>
      <c r="C29" s="69"/>
      <c r="D29" s="28" t="s">
        <v>23</v>
      </c>
      <c r="E29" s="9">
        <v>0</v>
      </c>
      <c r="F29" s="9">
        <v>0</v>
      </c>
      <c r="G29" s="9">
        <v>28307907.329999998</v>
      </c>
      <c r="H29" s="9">
        <v>28150007.329999998</v>
      </c>
      <c r="I29" s="9">
        <v>55844821.729999997</v>
      </c>
      <c r="J29" s="9">
        <v>55844821.729999997</v>
      </c>
      <c r="K29" s="9">
        <v>51315800</v>
      </c>
      <c r="L29" s="9">
        <v>51315800</v>
      </c>
      <c r="M29" s="11"/>
    </row>
    <row r="30" spans="1:13" ht="29.25" customHeight="1" x14ac:dyDescent="0.25">
      <c r="A30" s="67"/>
      <c r="B30" s="69"/>
      <c r="C30" s="69"/>
      <c r="D30" s="28" t="s">
        <v>24</v>
      </c>
      <c r="E30" s="9">
        <v>0</v>
      </c>
      <c r="F30" s="9">
        <v>0</v>
      </c>
      <c r="G30" s="9">
        <v>146635</v>
      </c>
      <c r="H30" s="9">
        <v>146635</v>
      </c>
      <c r="I30" s="9">
        <v>391500</v>
      </c>
      <c r="J30" s="9">
        <v>391500</v>
      </c>
      <c r="K30" s="9">
        <v>273500</v>
      </c>
      <c r="L30" s="9">
        <v>273500</v>
      </c>
      <c r="M30" s="11"/>
    </row>
    <row r="31" spans="1:13" ht="29.25" customHeight="1" x14ac:dyDescent="0.25">
      <c r="A31" s="67" t="s">
        <v>82</v>
      </c>
      <c r="B31" s="69" t="s">
        <v>33</v>
      </c>
      <c r="C31" s="69" t="s">
        <v>32</v>
      </c>
      <c r="D31" s="28" t="s">
        <v>19</v>
      </c>
      <c r="E31" s="8">
        <f>E33+E34+E35+E36</f>
        <v>0</v>
      </c>
      <c r="F31" s="8">
        <f t="shared" ref="F31:L31" si="5">F33+F34+F35+F36</f>
        <v>0</v>
      </c>
      <c r="G31" s="8">
        <f t="shared" si="5"/>
        <v>580557.18000000005</v>
      </c>
      <c r="H31" s="8">
        <f t="shared" si="5"/>
        <v>576046.64999999991</v>
      </c>
      <c r="I31" s="8">
        <f t="shared" si="5"/>
        <v>1306182.32</v>
      </c>
      <c r="J31" s="8">
        <f t="shared" si="5"/>
        <v>1291419.6399999999</v>
      </c>
      <c r="K31" s="8">
        <f t="shared" si="5"/>
        <v>1448900</v>
      </c>
      <c r="L31" s="8">
        <f t="shared" si="5"/>
        <v>1448900</v>
      </c>
      <c r="M31" s="11"/>
    </row>
    <row r="32" spans="1:13" ht="29.25" customHeight="1" x14ac:dyDescent="0.25">
      <c r="A32" s="67"/>
      <c r="B32" s="69"/>
      <c r="C32" s="69"/>
      <c r="D32" s="28" t="s">
        <v>20</v>
      </c>
      <c r="E32" s="8"/>
      <c r="F32" s="8"/>
      <c r="G32" s="8"/>
      <c r="H32" s="8"/>
      <c r="I32" s="8"/>
      <c r="J32" s="8"/>
      <c r="K32" s="8"/>
      <c r="L32" s="8"/>
      <c r="M32" s="11"/>
    </row>
    <row r="33" spans="1:13" ht="29.25" customHeight="1" x14ac:dyDescent="0.25">
      <c r="A33" s="67"/>
      <c r="B33" s="69"/>
      <c r="C33" s="69"/>
      <c r="D33" s="28" t="s">
        <v>21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11"/>
    </row>
    <row r="34" spans="1:13" ht="29.25" customHeight="1" x14ac:dyDescent="0.25">
      <c r="A34" s="67"/>
      <c r="B34" s="69"/>
      <c r="C34" s="69"/>
      <c r="D34" s="28" t="s">
        <v>22</v>
      </c>
      <c r="E34" s="9">
        <v>0</v>
      </c>
      <c r="F34" s="9">
        <v>0</v>
      </c>
      <c r="G34" s="9">
        <v>14000</v>
      </c>
      <c r="H34" s="9">
        <v>11398.94</v>
      </c>
      <c r="I34" s="9">
        <v>38500</v>
      </c>
      <c r="J34" s="9">
        <v>38500</v>
      </c>
      <c r="K34" s="9">
        <v>38500</v>
      </c>
      <c r="L34" s="9">
        <v>38500</v>
      </c>
      <c r="M34" s="11"/>
    </row>
    <row r="35" spans="1:13" ht="29.25" customHeight="1" x14ac:dyDescent="0.25">
      <c r="A35" s="67"/>
      <c r="B35" s="69"/>
      <c r="C35" s="69"/>
      <c r="D35" s="28" t="s">
        <v>23</v>
      </c>
      <c r="E35" s="9">
        <v>0</v>
      </c>
      <c r="F35" s="9">
        <v>0</v>
      </c>
      <c r="G35" s="9">
        <v>566557.18000000005</v>
      </c>
      <c r="H35" s="9">
        <v>564647.71</v>
      </c>
      <c r="I35" s="9">
        <v>1267682.32</v>
      </c>
      <c r="J35" s="9">
        <v>1252919.6399999999</v>
      </c>
      <c r="K35" s="9">
        <v>1410400</v>
      </c>
      <c r="L35" s="9">
        <v>1410400</v>
      </c>
      <c r="M35" s="11"/>
    </row>
    <row r="36" spans="1:13" ht="29.25" customHeight="1" x14ac:dyDescent="0.25">
      <c r="A36" s="67"/>
      <c r="B36" s="69"/>
      <c r="C36" s="69"/>
      <c r="D36" s="28" t="s">
        <v>24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11"/>
    </row>
    <row r="37" spans="1:13" ht="29.25" customHeight="1" x14ac:dyDescent="0.25">
      <c r="A37" s="67" t="s">
        <v>83</v>
      </c>
      <c r="B37" s="69" t="s">
        <v>34</v>
      </c>
      <c r="C37" s="69" t="s">
        <v>35</v>
      </c>
      <c r="D37" s="28" t="s">
        <v>19</v>
      </c>
      <c r="E37" s="8">
        <f>E39+E40+E41+E42</f>
        <v>0</v>
      </c>
      <c r="F37" s="8">
        <f t="shared" ref="F37:L37" si="6">F39+F40+F41+F42</f>
        <v>0</v>
      </c>
      <c r="G37" s="8">
        <f t="shared" si="6"/>
        <v>3327207.16</v>
      </c>
      <c r="H37" s="8">
        <f t="shared" si="6"/>
        <v>3293099.08</v>
      </c>
      <c r="I37" s="8">
        <f t="shared" si="6"/>
        <v>7659394.9500000002</v>
      </c>
      <c r="J37" s="8">
        <f t="shared" si="6"/>
        <v>7654816.9000000004</v>
      </c>
      <c r="K37" s="8">
        <f t="shared" si="6"/>
        <v>8207950</v>
      </c>
      <c r="L37" s="8">
        <f t="shared" si="6"/>
        <v>8207950</v>
      </c>
      <c r="M37" s="11"/>
    </row>
    <row r="38" spans="1:13" ht="29.25" customHeight="1" x14ac:dyDescent="0.25">
      <c r="A38" s="67"/>
      <c r="B38" s="69"/>
      <c r="C38" s="69"/>
      <c r="D38" s="28" t="s">
        <v>20</v>
      </c>
      <c r="E38" s="8"/>
      <c r="F38" s="8"/>
      <c r="G38" s="8"/>
      <c r="H38" s="8"/>
      <c r="I38" s="8"/>
      <c r="J38" s="8"/>
      <c r="K38" s="8"/>
      <c r="L38" s="8"/>
      <c r="M38" s="11"/>
    </row>
    <row r="39" spans="1:13" ht="29.25" customHeight="1" x14ac:dyDescent="0.25">
      <c r="A39" s="67"/>
      <c r="B39" s="69"/>
      <c r="C39" s="69"/>
      <c r="D39" s="28" t="s">
        <v>21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11"/>
    </row>
    <row r="40" spans="1:13" ht="29.25" customHeight="1" x14ac:dyDescent="0.25">
      <c r="A40" s="67"/>
      <c r="B40" s="69"/>
      <c r="C40" s="69"/>
      <c r="D40" s="28" t="s">
        <v>22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11"/>
    </row>
    <row r="41" spans="1:13" ht="29.25" customHeight="1" x14ac:dyDescent="0.25">
      <c r="A41" s="67"/>
      <c r="B41" s="69"/>
      <c r="C41" s="69"/>
      <c r="D41" s="28" t="s">
        <v>26</v>
      </c>
      <c r="E41" s="9">
        <v>0</v>
      </c>
      <c r="F41" s="9">
        <v>0</v>
      </c>
      <c r="G41" s="9">
        <v>3327207.16</v>
      </c>
      <c r="H41" s="9">
        <v>3293099.08</v>
      </c>
      <c r="I41" s="9">
        <v>7659394.9500000002</v>
      </c>
      <c r="J41" s="9">
        <v>7654816.9000000004</v>
      </c>
      <c r="K41" s="9">
        <v>8207950</v>
      </c>
      <c r="L41" s="9">
        <v>8207950</v>
      </c>
      <c r="M41" s="11"/>
    </row>
    <row r="42" spans="1:13" ht="29.25" customHeight="1" thickBot="1" x14ac:dyDescent="0.3">
      <c r="A42" s="70"/>
      <c r="B42" s="71"/>
      <c r="C42" s="71"/>
      <c r="D42" s="38" t="s">
        <v>24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40"/>
    </row>
    <row r="43" spans="1:13" ht="29.25" customHeight="1" x14ac:dyDescent="0.25">
      <c r="A43" s="60" t="s">
        <v>84</v>
      </c>
      <c r="B43" s="63" t="s">
        <v>37</v>
      </c>
      <c r="C43" s="63" t="s">
        <v>36</v>
      </c>
      <c r="D43" s="36" t="s">
        <v>19</v>
      </c>
      <c r="E43" s="21">
        <f>E45+E46+E47+E48</f>
        <v>0</v>
      </c>
      <c r="F43" s="21">
        <f t="shared" ref="F43:L43" si="7">F45+F46+F47+F48</f>
        <v>0</v>
      </c>
      <c r="G43" s="21">
        <f t="shared" si="7"/>
        <v>2341060</v>
      </c>
      <c r="H43" s="21">
        <f t="shared" si="7"/>
        <v>1628442.99</v>
      </c>
      <c r="I43" s="21">
        <f t="shared" si="7"/>
        <v>4459200</v>
      </c>
      <c r="J43" s="21">
        <f t="shared" si="7"/>
        <v>4397059.8099999996</v>
      </c>
      <c r="K43" s="21">
        <f t="shared" si="7"/>
        <v>4683008.8499999996</v>
      </c>
      <c r="L43" s="21">
        <f t="shared" si="7"/>
        <v>4507600</v>
      </c>
      <c r="M43" s="22"/>
    </row>
    <row r="44" spans="1:13" ht="29.25" customHeight="1" x14ac:dyDescent="0.25">
      <c r="A44" s="61"/>
      <c r="B44" s="64"/>
      <c r="C44" s="64"/>
      <c r="D44" s="27" t="s">
        <v>20</v>
      </c>
      <c r="E44" s="23"/>
      <c r="F44" s="23"/>
      <c r="G44" s="23"/>
      <c r="H44" s="23"/>
      <c r="I44" s="23"/>
      <c r="J44" s="23"/>
      <c r="K44" s="23"/>
      <c r="L44" s="23"/>
      <c r="M44" s="24"/>
    </row>
    <row r="45" spans="1:13" ht="29.25" customHeight="1" x14ac:dyDescent="0.25">
      <c r="A45" s="61"/>
      <c r="B45" s="64"/>
      <c r="C45" s="64"/>
      <c r="D45" s="27" t="s">
        <v>21</v>
      </c>
      <c r="E45" s="23">
        <f t="shared" ref="E45:L47" si="8">E51+E57</f>
        <v>0</v>
      </c>
      <c r="F45" s="23">
        <f t="shared" si="8"/>
        <v>0</v>
      </c>
      <c r="G45" s="23">
        <f t="shared" si="8"/>
        <v>0</v>
      </c>
      <c r="H45" s="23">
        <f t="shared" si="8"/>
        <v>0</v>
      </c>
      <c r="I45" s="23">
        <f t="shared" si="8"/>
        <v>0</v>
      </c>
      <c r="J45" s="23">
        <f t="shared" si="8"/>
        <v>0</v>
      </c>
      <c r="K45" s="23">
        <f t="shared" si="8"/>
        <v>0</v>
      </c>
      <c r="L45" s="23">
        <f t="shared" si="8"/>
        <v>0</v>
      </c>
      <c r="M45" s="24"/>
    </row>
    <row r="46" spans="1:13" ht="29.25" customHeight="1" x14ac:dyDescent="0.25">
      <c r="A46" s="61"/>
      <c r="B46" s="64"/>
      <c r="C46" s="64"/>
      <c r="D46" s="27" t="s">
        <v>22</v>
      </c>
      <c r="E46" s="23">
        <f t="shared" si="8"/>
        <v>0</v>
      </c>
      <c r="F46" s="23">
        <f t="shared" si="8"/>
        <v>0</v>
      </c>
      <c r="G46" s="23">
        <f t="shared" si="8"/>
        <v>2341060</v>
      </c>
      <c r="H46" s="23">
        <f t="shared" si="8"/>
        <v>1628442.99</v>
      </c>
      <c r="I46" s="23">
        <f t="shared" si="8"/>
        <v>4459200</v>
      </c>
      <c r="J46" s="23">
        <f t="shared" si="8"/>
        <v>4397059.8099999996</v>
      </c>
      <c r="K46" s="23">
        <f t="shared" si="8"/>
        <v>4497900</v>
      </c>
      <c r="L46" s="23">
        <f t="shared" si="8"/>
        <v>4507600</v>
      </c>
      <c r="M46" s="24"/>
    </row>
    <row r="47" spans="1:13" ht="29.25" customHeight="1" x14ac:dyDescent="0.25">
      <c r="A47" s="61"/>
      <c r="B47" s="64"/>
      <c r="C47" s="64"/>
      <c r="D47" s="27" t="s">
        <v>26</v>
      </c>
      <c r="E47" s="23">
        <f t="shared" si="8"/>
        <v>0</v>
      </c>
      <c r="F47" s="23">
        <f t="shared" si="8"/>
        <v>0</v>
      </c>
      <c r="G47" s="23">
        <f t="shared" si="8"/>
        <v>0</v>
      </c>
      <c r="H47" s="23">
        <f t="shared" si="8"/>
        <v>0</v>
      </c>
      <c r="I47" s="23">
        <f t="shared" si="8"/>
        <v>0</v>
      </c>
      <c r="J47" s="23">
        <f t="shared" si="8"/>
        <v>0</v>
      </c>
      <c r="K47" s="23">
        <f t="shared" si="8"/>
        <v>185108.85</v>
      </c>
      <c r="L47" s="23">
        <f t="shared" si="8"/>
        <v>0</v>
      </c>
      <c r="M47" s="24"/>
    </row>
    <row r="48" spans="1:13" ht="29.25" customHeight="1" thickBot="1" x14ac:dyDescent="0.3">
      <c r="A48" s="62"/>
      <c r="B48" s="65"/>
      <c r="C48" s="65"/>
      <c r="D48" s="37" t="s">
        <v>24</v>
      </c>
      <c r="E48" s="25">
        <f>E54+E60</f>
        <v>0</v>
      </c>
      <c r="F48" s="25">
        <f t="shared" ref="F48:L48" si="9">F54+F60</f>
        <v>0</v>
      </c>
      <c r="G48" s="25">
        <f t="shared" si="9"/>
        <v>0</v>
      </c>
      <c r="H48" s="25">
        <f t="shared" si="9"/>
        <v>0</v>
      </c>
      <c r="I48" s="25">
        <f t="shared" si="9"/>
        <v>0</v>
      </c>
      <c r="J48" s="25">
        <f t="shared" si="9"/>
        <v>0</v>
      </c>
      <c r="K48" s="25">
        <f t="shared" si="9"/>
        <v>0</v>
      </c>
      <c r="L48" s="25">
        <f t="shared" si="9"/>
        <v>0</v>
      </c>
      <c r="M48" s="26"/>
    </row>
    <row r="49" spans="1:13" ht="29.25" customHeight="1" x14ac:dyDescent="0.25">
      <c r="A49" s="66" t="s">
        <v>85</v>
      </c>
      <c r="B49" s="68" t="s">
        <v>25</v>
      </c>
      <c r="C49" s="68" t="s">
        <v>39</v>
      </c>
      <c r="D49" s="33" t="s">
        <v>19</v>
      </c>
      <c r="E49" s="34">
        <f>E51+E52+E53+E54</f>
        <v>0</v>
      </c>
      <c r="F49" s="34">
        <f t="shared" ref="F49:L49" si="10">F51+F52+F53+F54</f>
        <v>0</v>
      </c>
      <c r="G49" s="34">
        <f t="shared" si="10"/>
        <v>0</v>
      </c>
      <c r="H49" s="34">
        <f t="shared" si="10"/>
        <v>0</v>
      </c>
      <c r="I49" s="34">
        <f t="shared" si="10"/>
        <v>0</v>
      </c>
      <c r="J49" s="34">
        <f t="shared" si="10"/>
        <v>0</v>
      </c>
      <c r="K49" s="34">
        <f t="shared" si="10"/>
        <v>185108.85</v>
      </c>
      <c r="L49" s="34">
        <f t="shared" si="10"/>
        <v>0</v>
      </c>
      <c r="M49" s="35"/>
    </row>
    <row r="50" spans="1:13" ht="29.25" customHeight="1" x14ac:dyDescent="0.25">
      <c r="A50" s="67"/>
      <c r="B50" s="69"/>
      <c r="C50" s="69"/>
      <c r="D50" s="28" t="s">
        <v>20</v>
      </c>
      <c r="E50" s="8"/>
      <c r="F50" s="8"/>
      <c r="G50" s="8"/>
      <c r="H50" s="8"/>
      <c r="I50" s="8"/>
      <c r="J50" s="8"/>
      <c r="K50" s="8"/>
      <c r="L50" s="8"/>
      <c r="M50" s="11"/>
    </row>
    <row r="51" spans="1:13" ht="29.25" customHeight="1" x14ac:dyDescent="0.25">
      <c r="A51" s="67"/>
      <c r="B51" s="69"/>
      <c r="C51" s="69"/>
      <c r="D51" s="28" t="s">
        <v>21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11"/>
    </row>
    <row r="52" spans="1:13" ht="29.25" customHeight="1" x14ac:dyDescent="0.25">
      <c r="A52" s="67"/>
      <c r="B52" s="69"/>
      <c r="C52" s="69"/>
      <c r="D52" s="28" t="s">
        <v>22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11"/>
    </row>
    <row r="53" spans="1:13" ht="29.25" customHeight="1" x14ac:dyDescent="0.25">
      <c r="A53" s="67"/>
      <c r="B53" s="69"/>
      <c r="C53" s="69"/>
      <c r="D53" s="28" t="s">
        <v>26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185108.85</v>
      </c>
      <c r="L53" s="9"/>
      <c r="M53" s="11"/>
    </row>
    <row r="54" spans="1:13" ht="29.25" customHeight="1" x14ac:dyDescent="0.25">
      <c r="A54" s="67"/>
      <c r="B54" s="69"/>
      <c r="C54" s="69"/>
      <c r="D54" s="28" t="s">
        <v>24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11"/>
    </row>
    <row r="55" spans="1:13" ht="29.25" customHeight="1" x14ac:dyDescent="0.25">
      <c r="A55" s="67" t="s">
        <v>86</v>
      </c>
      <c r="B55" s="69" t="s">
        <v>31</v>
      </c>
      <c r="C55" s="69" t="s">
        <v>35</v>
      </c>
      <c r="D55" s="28" t="s">
        <v>19</v>
      </c>
      <c r="E55" s="8">
        <f>E57+E58+E59+E60</f>
        <v>0</v>
      </c>
      <c r="F55" s="8">
        <f t="shared" ref="F55:L55" si="11">F57+F58+F59+F60</f>
        <v>0</v>
      </c>
      <c r="G55" s="8">
        <f t="shared" si="11"/>
        <v>2341060</v>
      </c>
      <c r="H55" s="18">
        <f>H57+H58+H59+H60</f>
        <v>1628442.99</v>
      </c>
      <c r="I55" s="8">
        <f t="shared" si="11"/>
        <v>4459200</v>
      </c>
      <c r="J55" s="8">
        <f t="shared" si="11"/>
        <v>4397059.8099999996</v>
      </c>
      <c r="K55" s="8">
        <f t="shared" si="11"/>
        <v>4497900</v>
      </c>
      <c r="L55" s="8">
        <f t="shared" si="11"/>
        <v>4507600</v>
      </c>
      <c r="M55" s="11"/>
    </row>
    <row r="56" spans="1:13" ht="29.25" customHeight="1" x14ac:dyDescent="0.25">
      <c r="A56" s="67"/>
      <c r="B56" s="69"/>
      <c r="C56" s="69"/>
      <c r="D56" s="28" t="s">
        <v>20</v>
      </c>
      <c r="E56" s="8"/>
      <c r="F56" s="8"/>
      <c r="G56" s="8"/>
      <c r="H56" s="18"/>
      <c r="I56" s="8"/>
      <c r="J56" s="8"/>
      <c r="K56" s="8"/>
      <c r="L56" s="8"/>
      <c r="M56" s="11"/>
    </row>
    <row r="57" spans="1:13" ht="29.25" customHeight="1" x14ac:dyDescent="0.25">
      <c r="A57" s="67"/>
      <c r="B57" s="69"/>
      <c r="C57" s="69"/>
      <c r="D57" s="28" t="s">
        <v>21</v>
      </c>
      <c r="E57" s="8">
        <v>0</v>
      </c>
      <c r="F57" s="8">
        <v>0</v>
      </c>
      <c r="G57" s="8">
        <v>0</v>
      </c>
      <c r="H57" s="18">
        <v>0</v>
      </c>
      <c r="I57" s="8">
        <v>0</v>
      </c>
      <c r="J57" s="8">
        <v>0</v>
      </c>
      <c r="K57" s="8">
        <v>0</v>
      </c>
      <c r="L57" s="8">
        <v>0</v>
      </c>
      <c r="M57" s="11"/>
    </row>
    <row r="58" spans="1:13" ht="29.25" customHeight="1" x14ac:dyDescent="0.25">
      <c r="A58" s="67"/>
      <c r="B58" s="69"/>
      <c r="C58" s="69"/>
      <c r="D58" s="28" t="s">
        <v>22</v>
      </c>
      <c r="E58" s="8">
        <v>0</v>
      </c>
      <c r="F58" s="8">
        <v>0</v>
      </c>
      <c r="G58" s="8">
        <v>2341060</v>
      </c>
      <c r="H58" s="18">
        <v>1628442.99</v>
      </c>
      <c r="I58" s="8">
        <v>4459200</v>
      </c>
      <c r="J58" s="8">
        <v>4397059.8099999996</v>
      </c>
      <c r="K58" s="8">
        <v>4497900</v>
      </c>
      <c r="L58" s="8">
        <v>4507600</v>
      </c>
      <c r="M58" s="11"/>
    </row>
    <row r="59" spans="1:13" ht="29.25" customHeight="1" x14ac:dyDescent="0.25">
      <c r="A59" s="67"/>
      <c r="B59" s="69"/>
      <c r="C59" s="69"/>
      <c r="D59" s="28" t="s">
        <v>26</v>
      </c>
      <c r="E59" s="8">
        <v>0</v>
      </c>
      <c r="F59" s="8">
        <v>0</v>
      </c>
      <c r="G59" s="8">
        <v>0</v>
      </c>
      <c r="H59" s="18">
        <v>0</v>
      </c>
      <c r="I59" s="8">
        <v>0</v>
      </c>
      <c r="J59" s="8">
        <v>0</v>
      </c>
      <c r="K59" s="8">
        <v>0</v>
      </c>
      <c r="L59" s="8">
        <v>0</v>
      </c>
      <c r="M59" s="11"/>
    </row>
    <row r="60" spans="1:13" ht="29.25" customHeight="1" thickBot="1" x14ac:dyDescent="0.3">
      <c r="A60" s="70"/>
      <c r="B60" s="71"/>
      <c r="C60" s="71"/>
      <c r="D60" s="38" t="s">
        <v>24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40"/>
    </row>
    <row r="61" spans="1:13" ht="29.25" customHeight="1" x14ac:dyDescent="0.25">
      <c r="A61" s="60" t="s">
        <v>87</v>
      </c>
      <c r="B61" s="63" t="s">
        <v>40</v>
      </c>
      <c r="C61" s="63" t="s">
        <v>41</v>
      </c>
      <c r="D61" s="36" t="s">
        <v>19</v>
      </c>
      <c r="E61" s="21">
        <f>E63+E64+E65+E66</f>
        <v>0</v>
      </c>
      <c r="F61" s="21">
        <f t="shared" ref="F61:L61" si="12">F63+F64+F65+F66</f>
        <v>0</v>
      </c>
      <c r="G61" s="21">
        <f t="shared" si="12"/>
        <v>272791141.73000002</v>
      </c>
      <c r="H61" s="21">
        <f t="shared" si="12"/>
        <v>268345554.90000001</v>
      </c>
      <c r="I61" s="21">
        <f t="shared" si="12"/>
        <v>556637117.1099999</v>
      </c>
      <c r="J61" s="21">
        <f t="shared" si="12"/>
        <v>546010954.83000004</v>
      </c>
      <c r="K61" s="21">
        <f t="shared" si="12"/>
        <v>517334316.16999996</v>
      </c>
      <c r="L61" s="21">
        <f t="shared" si="12"/>
        <v>514676781.20999998</v>
      </c>
      <c r="M61" s="22"/>
    </row>
    <row r="62" spans="1:13" ht="29.25" customHeight="1" x14ac:dyDescent="0.25">
      <c r="A62" s="61"/>
      <c r="B62" s="64"/>
      <c r="C62" s="64"/>
      <c r="D62" s="27" t="s">
        <v>20</v>
      </c>
      <c r="E62" s="23"/>
      <c r="F62" s="23"/>
      <c r="G62" s="23"/>
      <c r="H62" s="23"/>
      <c r="I62" s="23"/>
      <c r="J62" s="23"/>
      <c r="K62" s="23"/>
      <c r="L62" s="23"/>
      <c r="M62" s="24"/>
    </row>
    <row r="63" spans="1:13" ht="29.25" customHeight="1" x14ac:dyDescent="0.25">
      <c r="A63" s="61"/>
      <c r="B63" s="64"/>
      <c r="C63" s="64"/>
      <c r="D63" s="27" t="s">
        <v>21</v>
      </c>
      <c r="E63" s="23">
        <f>E69+E75+E81+E87</f>
        <v>0</v>
      </c>
      <c r="F63" s="23">
        <f t="shared" ref="F63:L63" si="13">F69+F75+F81+F87</f>
        <v>0</v>
      </c>
      <c r="G63" s="23">
        <f t="shared" si="13"/>
        <v>17475318.460000001</v>
      </c>
      <c r="H63" s="23">
        <f t="shared" si="13"/>
        <v>17475318.460000001</v>
      </c>
      <c r="I63" s="23">
        <f t="shared" si="13"/>
        <v>28311029.760000002</v>
      </c>
      <c r="J63" s="23">
        <f t="shared" si="13"/>
        <v>27990789.460000001</v>
      </c>
      <c r="K63" s="23">
        <f t="shared" si="13"/>
        <v>34382215.409999996</v>
      </c>
      <c r="L63" s="23">
        <f t="shared" si="13"/>
        <v>30220584.640000001</v>
      </c>
      <c r="M63" s="24"/>
    </row>
    <row r="64" spans="1:13" ht="29.25" customHeight="1" x14ac:dyDescent="0.25">
      <c r="A64" s="61"/>
      <c r="B64" s="64"/>
      <c r="C64" s="64"/>
      <c r="D64" s="27" t="s">
        <v>22</v>
      </c>
      <c r="E64" s="23">
        <f t="shared" ref="E64:L66" si="14">E70+E76+E82+E88</f>
        <v>0</v>
      </c>
      <c r="F64" s="23">
        <f t="shared" si="14"/>
        <v>0</v>
      </c>
      <c r="G64" s="23">
        <f t="shared" si="14"/>
        <v>162322854.06</v>
      </c>
      <c r="H64" s="23">
        <f t="shared" si="14"/>
        <v>162158670.82999998</v>
      </c>
      <c r="I64" s="23">
        <f t="shared" si="14"/>
        <v>315492189.38</v>
      </c>
      <c r="J64" s="23">
        <f t="shared" si="14"/>
        <v>313898954.11000001</v>
      </c>
      <c r="K64" s="23">
        <f t="shared" si="14"/>
        <v>287539600.75999999</v>
      </c>
      <c r="L64" s="23">
        <f t="shared" si="14"/>
        <v>289043696.56999999</v>
      </c>
      <c r="M64" s="24"/>
    </row>
    <row r="65" spans="1:13" ht="29.25" customHeight="1" x14ac:dyDescent="0.25">
      <c r="A65" s="61"/>
      <c r="B65" s="64"/>
      <c r="C65" s="64"/>
      <c r="D65" s="27" t="s">
        <v>26</v>
      </c>
      <c r="E65" s="23">
        <f t="shared" si="14"/>
        <v>0</v>
      </c>
      <c r="F65" s="23">
        <f t="shared" si="14"/>
        <v>0</v>
      </c>
      <c r="G65" s="23">
        <f t="shared" si="14"/>
        <v>84766648.340000004</v>
      </c>
      <c r="H65" s="23">
        <f t="shared" si="14"/>
        <v>84759922.710000008</v>
      </c>
      <c r="I65" s="23">
        <f t="shared" si="14"/>
        <v>191575998.41999999</v>
      </c>
      <c r="J65" s="23">
        <f t="shared" si="14"/>
        <v>187541188.67999998</v>
      </c>
      <c r="K65" s="23">
        <f t="shared" si="14"/>
        <v>185638694</v>
      </c>
      <c r="L65" s="23">
        <f t="shared" si="14"/>
        <v>185638694</v>
      </c>
      <c r="M65" s="24"/>
    </row>
    <row r="66" spans="1:13" ht="29.25" customHeight="1" thickBot="1" x14ac:dyDescent="0.3">
      <c r="A66" s="62"/>
      <c r="B66" s="65"/>
      <c r="C66" s="65"/>
      <c r="D66" s="37" t="s">
        <v>24</v>
      </c>
      <c r="E66" s="25">
        <f t="shared" si="14"/>
        <v>0</v>
      </c>
      <c r="F66" s="25">
        <f t="shared" si="14"/>
        <v>0</v>
      </c>
      <c r="G66" s="25">
        <f t="shared" si="14"/>
        <v>8226320.8700000001</v>
      </c>
      <c r="H66" s="25">
        <f t="shared" si="14"/>
        <v>3951642.9</v>
      </c>
      <c r="I66" s="25">
        <f t="shared" si="14"/>
        <v>21257899.549999997</v>
      </c>
      <c r="J66" s="25">
        <f t="shared" si="14"/>
        <v>16580022.58</v>
      </c>
      <c r="K66" s="25">
        <f t="shared" si="14"/>
        <v>9773806</v>
      </c>
      <c r="L66" s="25">
        <f t="shared" si="14"/>
        <v>9773806</v>
      </c>
      <c r="M66" s="26"/>
    </row>
    <row r="67" spans="1:13" ht="29.25" customHeight="1" x14ac:dyDescent="0.25">
      <c r="A67" s="66" t="s">
        <v>88</v>
      </c>
      <c r="B67" s="68" t="s">
        <v>25</v>
      </c>
      <c r="C67" s="68" t="s">
        <v>42</v>
      </c>
      <c r="D67" s="33" t="s">
        <v>19</v>
      </c>
      <c r="E67" s="34">
        <f>E69+E70+E71+E72</f>
        <v>0</v>
      </c>
      <c r="F67" s="34">
        <f t="shared" ref="F67:L67" si="15">F69+F70+F71+F72</f>
        <v>0</v>
      </c>
      <c r="G67" s="34">
        <f t="shared" si="15"/>
        <v>257873139.03000003</v>
      </c>
      <c r="H67" s="34">
        <f t="shared" si="15"/>
        <v>256244278.96000001</v>
      </c>
      <c r="I67" s="34">
        <f t="shared" si="15"/>
        <v>515392731.32999992</v>
      </c>
      <c r="J67" s="34">
        <f t="shared" si="15"/>
        <v>505677284.27999997</v>
      </c>
      <c r="K67" s="34">
        <f t="shared" si="15"/>
        <v>493499531.16999996</v>
      </c>
      <c r="L67" s="34">
        <f t="shared" si="15"/>
        <v>490841996.20999998</v>
      </c>
      <c r="M67" s="35"/>
    </row>
    <row r="68" spans="1:13" ht="29.25" customHeight="1" x14ac:dyDescent="0.25">
      <c r="A68" s="67"/>
      <c r="B68" s="69"/>
      <c r="C68" s="69"/>
      <c r="D68" s="28" t="s">
        <v>20</v>
      </c>
      <c r="E68" s="8"/>
      <c r="F68" s="8"/>
      <c r="G68" s="8"/>
      <c r="H68" s="8"/>
      <c r="I68" s="8"/>
      <c r="J68" s="8"/>
      <c r="K68" s="8"/>
      <c r="L68" s="8"/>
      <c r="M68" s="11"/>
    </row>
    <row r="69" spans="1:13" ht="29.25" customHeight="1" x14ac:dyDescent="0.25">
      <c r="A69" s="67"/>
      <c r="B69" s="69"/>
      <c r="C69" s="69"/>
      <c r="D69" s="28" t="s">
        <v>21</v>
      </c>
      <c r="E69" s="8">
        <v>0</v>
      </c>
      <c r="F69" s="8">
        <v>0</v>
      </c>
      <c r="G69" s="9">
        <v>17475318.460000001</v>
      </c>
      <c r="H69" s="9">
        <v>17475318.460000001</v>
      </c>
      <c r="I69" s="9">
        <v>28311029.760000002</v>
      </c>
      <c r="J69" s="9">
        <v>27990789.460000001</v>
      </c>
      <c r="K69" s="9">
        <v>34382215.409999996</v>
      </c>
      <c r="L69" s="9">
        <v>30220584.640000001</v>
      </c>
      <c r="M69" s="11"/>
    </row>
    <row r="70" spans="1:13" ht="29.25" customHeight="1" x14ac:dyDescent="0.25">
      <c r="A70" s="67"/>
      <c r="B70" s="69"/>
      <c r="C70" s="69"/>
      <c r="D70" s="28" t="s">
        <v>22</v>
      </c>
      <c r="E70" s="8">
        <v>0</v>
      </c>
      <c r="F70" s="8">
        <v>0</v>
      </c>
      <c r="G70" s="9">
        <v>159516942.44</v>
      </c>
      <c r="H70" s="9">
        <v>159505673.13999999</v>
      </c>
      <c r="I70" s="9">
        <v>305960289.38</v>
      </c>
      <c r="J70" s="9">
        <v>305064114.57999998</v>
      </c>
      <c r="K70" s="9">
        <v>281819800.75999999</v>
      </c>
      <c r="L70" s="9">
        <v>283323896.56999999</v>
      </c>
      <c r="M70" s="11"/>
    </row>
    <row r="71" spans="1:13" ht="29.25" customHeight="1" x14ac:dyDescent="0.25">
      <c r="A71" s="67"/>
      <c r="B71" s="69"/>
      <c r="C71" s="69"/>
      <c r="D71" s="28" t="s">
        <v>26</v>
      </c>
      <c r="E71" s="9">
        <v>0</v>
      </c>
      <c r="F71" s="9">
        <v>0</v>
      </c>
      <c r="G71" s="9">
        <v>77558457.579999998</v>
      </c>
      <c r="H71" s="9">
        <v>77553456.280000001</v>
      </c>
      <c r="I71" s="9">
        <v>169927435.41999999</v>
      </c>
      <c r="J71" s="9">
        <v>166094507.38999999</v>
      </c>
      <c r="K71" s="9">
        <v>167523709</v>
      </c>
      <c r="L71" s="9">
        <v>167523709</v>
      </c>
      <c r="M71" s="11"/>
    </row>
    <row r="72" spans="1:13" ht="29.25" customHeight="1" x14ac:dyDescent="0.25">
      <c r="A72" s="67"/>
      <c r="B72" s="69"/>
      <c r="C72" s="69"/>
      <c r="D72" s="28" t="s">
        <v>24</v>
      </c>
      <c r="E72" s="8">
        <v>0</v>
      </c>
      <c r="F72" s="8">
        <v>0</v>
      </c>
      <c r="G72" s="9">
        <v>3322420.55</v>
      </c>
      <c r="H72" s="9">
        <v>1709831.08</v>
      </c>
      <c r="I72" s="9">
        <v>11193976.77</v>
      </c>
      <c r="J72" s="9">
        <v>6527872.8499999996</v>
      </c>
      <c r="K72" s="9">
        <v>9773806</v>
      </c>
      <c r="L72" s="9">
        <v>9773806</v>
      </c>
      <c r="M72" s="11"/>
    </row>
    <row r="73" spans="1:13" ht="29.25" customHeight="1" x14ac:dyDescent="0.25">
      <c r="A73" s="67" t="s">
        <v>89</v>
      </c>
      <c r="B73" s="69" t="s">
        <v>31</v>
      </c>
      <c r="C73" s="69" t="s">
        <v>43</v>
      </c>
      <c r="D73" s="28" t="s">
        <v>19</v>
      </c>
      <c r="E73" s="8">
        <f>E75+E76+E77+E78</f>
        <v>0</v>
      </c>
      <c r="F73" s="8">
        <f t="shared" ref="F73:L73" si="16">F75+F76+F77+F78</f>
        <v>0</v>
      </c>
      <c r="G73" s="8">
        <f t="shared" si="16"/>
        <v>6878561.9400000004</v>
      </c>
      <c r="H73" s="8">
        <f t="shared" si="16"/>
        <v>4216473.4399999995</v>
      </c>
      <c r="I73" s="8">
        <f t="shared" si="16"/>
        <v>21592567.780000001</v>
      </c>
      <c r="J73" s="8">
        <f t="shared" si="16"/>
        <v>21018910.469999999</v>
      </c>
      <c r="K73" s="8">
        <f t="shared" si="16"/>
        <v>4090400</v>
      </c>
      <c r="L73" s="8">
        <f t="shared" si="16"/>
        <v>4090400</v>
      </c>
      <c r="M73" s="11"/>
    </row>
    <row r="74" spans="1:13" ht="29.25" customHeight="1" x14ac:dyDescent="0.25">
      <c r="A74" s="67"/>
      <c r="B74" s="69"/>
      <c r="C74" s="69"/>
      <c r="D74" s="28" t="s">
        <v>20</v>
      </c>
      <c r="E74" s="8"/>
      <c r="F74" s="8"/>
      <c r="G74" s="8"/>
      <c r="H74" s="8"/>
      <c r="I74" s="8"/>
      <c r="J74" s="8"/>
      <c r="K74" s="8"/>
      <c r="L74" s="8"/>
      <c r="M74" s="11"/>
    </row>
    <row r="75" spans="1:13" ht="29.25" customHeight="1" x14ac:dyDescent="0.25">
      <c r="A75" s="67"/>
      <c r="B75" s="69"/>
      <c r="C75" s="69"/>
      <c r="D75" s="28" t="s">
        <v>21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11"/>
    </row>
    <row r="76" spans="1:13" ht="29.25" customHeight="1" x14ac:dyDescent="0.25">
      <c r="A76" s="67"/>
      <c r="B76" s="69"/>
      <c r="C76" s="69"/>
      <c r="D76" s="28" t="s">
        <v>22</v>
      </c>
      <c r="E76" s="8">
        <v>0</v>
      </c>
      <c r="F76" s="8">
        <v>0</v>
      </c>
      <c r="G76" s="9">
        <v>1974661.62</v>
      </c>
      <c r="H76" s="9">
        <v>1974661.62</v>
      </c>
      <c r="I76" s="9">
        <v>7902100</v>
      </c>
      <c r="J76" s="9">
        <v>7340215.7400000002</v>
      </c>
      <c r="K76" s="9">
        <v>4090000</v>
      </c>
      <c r="L76" s="9">
        <v>4090000</v>
      </c>
      <c r="M76" s="11"/>
    </row>
    <row r="77" spans="1:13" ht="29.25" customHeight="1" x14ac:dyDescent="0.25">
      <c r="A77" s="67"/>
      <c r="B77" s="69"/>
      <c r="C77" s="69"/>
      <c r="D77" s="28" t="s">
        <v>26</v>
      </c>
      <c r="E77" s="9">
        <v>0</v>
      </c>
      <c r="F77" s="9">
        <v>0</v>
      </c>
      <c r="G77" s="9">
        <v>0</v>
      </c>
      <c r="H77" s="9">
        <v>0</v>
      </c>
      <c r="I77" s="9">
        <v>3626545</v>
      </c>
      <c r="J77" s="9">
        <v>3626545</v>
      </c>
      <c r="K77" s="9">
        <v>400</v>
      </c>
      <c r="L77" s="9">
        <v>400</v>
      </c>
      <c r="M77" s="11"/>
    </row>
    <row r="78" spans="1:13" ht="29.25" customHeight="1" x14ac:dyDescent="0.25">
      <c r="A78" s="67"/>
      <c r="B78" s="69"/>
      <c r="C78" s="69"/>
      <c r="D78" s="28" t="s">
        <v>24</v>
      </c>
      <c r="E78" s="8">
        <v>0</v>
      </c>
      <c r="F78" s="8">
        <v>0</v>
      </c>
      <c r="G78" s="9">
        <v>4903900.32</v>
      </c>
      <c r="H78" s="9">
        <v>2241811.8199999998</v>
      </c>
      <c r="I78" s="9">
        <v>10063922.779999999</v>
      </c>
      <c r="J78" s="9">
        <v>10052149.73</v>
      </c>
      <c r="K78" s="9">
        <v>0</v>
      </c>
      <c r="L78" s="9">
        <v>0</v>
      </c>
      <c r="M78" s="11"/>
    </row>
    <row r="79" spans="1:13" ht="29.25" customHeight="1" x14ac:dyDescent="0.25">
      <c r="A79" s="67" t="s">
        <v>90</v>
      </c>
      <c r="B79" s="69" t="s">
        <v>33</v>
      </c>
      <c r="C79" s="69" t="s">
        <v>44</v>
      </c>
      <c r="D79" s="28" t="s">
        <v>19</v>
      </c>
      <c r="E79" s="8">
        <f>E81+E82+E83+E84</f>
        <v>0</v>
      </c>
      <c r="F79" s="8">
        <f t="shared" ref="F79:L79" si="17">F81+F82+F83+F84</f>
        <v>0</v>
      </c>
      <c r="G79" s="8">
        <f t="shared" si="17"/>
        <v>831250</v>
      </c>
      <c r="H79" s="8">
        <f t="shared" si="17"/>
        <v>678336.07</v>
      </c>
      <c r="I79" s="8">
        <f t="shared" si="17"/>
        <v>1629800</v>
      </c>
      <c r="J79" s="8">
        <f t="shared" si="17"/>
        <v>1494623.79</v>
      </c>
      <c r="K79" s="8">
        <f t="shared" si="17"/>
        <v>1629800</v>
      </c>
      <c r="L79" s="8">
        <f t="shared" si="17"/>
        <v>1629800</v>
      </c>
      <c r="M79" s="11"/>
    </row>
    <row r="80" spans="1:13" ht="29.25" customHeight="1" x14ac:dyDescent="0.25">
      <c r="A80" s="67"/>
      <c r="B80" s="69"/>
      <c r="C80" s="69"/>
      <c r="D80" s="28" t="s">
        <v>20</v>
      </c>
      <c r="E80" s="8"/>
      <c r="F80" s="8"/>
      <c r="G80" s="8"/>
      <c r="H80" s="8"/>
      <c r="I80" s="8"/>
      <c r="J80" s="8"/>
      <c r="K80" s="8"/>
      <c r="L80" s="8"/>
      <c r="M80" s="11"/>
    </row>
    <row r="81" spans="1:13" ht="29.25" customHeight="1" x14ac:dyDescent="0.25">
      <c r="A81" s="67"/>
      <c r="B81" s="69"/>
      <c r="C81" s="69"/>
      <c r="D81" s="28" t="s">
        <v>21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11"/>
    </row>
    <row r="82" spans="1:13" ht="29.25" customHeight="1" x14ac:dyDescent="0.25">
      <c r="A82" s="67"/>
      <c r="B82" s="69"/>
      <c r="C82" s="69"/>
      <c r="D82" s="28" t="s">
        <v>22</v>
      </c>
      <c r="E82" s="8">
        <v>0</v>
      </c>
      <c r="F82" s="8">
        <v>0</v>
      </c>
      <c r="G82" s="9">
        <v>831250</v>
      </c>
      <c r="H82" s="9">
        <v>678336.07</v>
      </c>
      <c r="I82" s="9">
        <v>1629800</v>
      </c>
      <c r="J82" s="9">
        <v>1494623.79</v>
      </c>
      <c r="K82" s="9">
        <v>1629800</v>
      </c>
      <c r="L82" s="9">
        <v>1629800</v>
      </c>
      <c r="M82" s="11"/>
    </row>
    <row r="83" spans="1:13" ht="29.25" customHeight="1" x14ac:dyDescent="0.25">
      <c r="A83" s="67"/>
      <c r="B83" s="69"/>
      <c r="C83" s="69"/>
      <c r="D83" s="28" t="s">
        <v>26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11"/>
    </row>
    <row r="84" spans="1:13" ht="29.25" customHeight="1" x14ac:dyDescent="0.25">
      <c r="A84" s="67"/>
      <c r="B84" s="69"/>
      <c r="C84" s="69"/>
      <c r="D84" s="28" t="s">
        <v>24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11"/>
    </row>
    <row r="85" spans="1:13" ht="29.25" customHeight="1" x14ac:dyDescent="0.25">
      <c r="A85" s="67" t="s">
        <v>91</v>
      </c>
      <c r="B85" s="69" t="s">
        <v>34</v>
      </c>
      <c r="C85" s="69" t="s">
        <v>45</v>
      </c>
      <c r="D85" s="28" t="s">
        <v>19</v>
      </c>
      <c r="E85" s="8">
        <f>E87+E88+E89+E90</f>
        <v>0</v>
      </c>
      <c r="F85" s="8">
        <f t="shared" ref="F85:L85" si="18">F87+F88+F89+F90</f>
        <v>0</v>
      </c>
      <c r="G85" s="8">
        <f t="shared" si="18"/>
        <v>7208190.7599999998</v>
      </c>
      <c r="H85" s="8">
        <f t="shared" si="18"/>
        <v>7206466.4299999997</v>
      </c>
      <c r="I85" s="8">
        <f t="shared" si="18"/>
        <v>18022018</v>
      </c>
      <c r="J85" s="8">
        <f t="shared" si="18"/>
        <v>17820136.289999999</v>
      </c>
      <c r="K85" s="8">
        <f t="shared" si="18"/>
        <v>18114585</v>
      </c>
      <c r="L85" s="8">
        <f t="shared" si="18"/>
        <v>18114585</v>
      </c>
      <c r="M85" s="11"/>
    </row>
    <row r="86" spans="1:13" ht="29.25" customHeight="1" x14ac:dyDescent="0.25">
      <c r="A86" s="67"/>
      <c r="B86" s="69"/>
      <c r="C86" s="69"/>
      <c r="D86" s="28" t="s">
        <v>20</v>
      </c>
      <c r="E86" s="8"/>
      <c r="F86" s="8"/>
      <c r="G86" s="8"/>
      <c r="H86" s="8"/>
      <c r="I86" s="8"/>
      <c r="J86" s="8"/>
      <c r="K86" s="8"/>
      <c r="L86" s="8"/>
      <c r="M86" s="11"/>
    </row>
    <row r="87" spans="1:13" ht="29.25" customHeight="1" x14ac:dyDescent="0.25">
      <c r="A87" s="67"/>
      <c r="B87" s="69"/>
      <c r="C87" s="69"/>
      <c r="D87" s="28" t="s">
        <v>21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11"/>
    </row>
    <row r="88" spans="1:13" ht="29.25" customHeight="1" x14ac:dyDescent="0.25">
      <c r="A88" s="67"/>
      <c r="B88" s="69"/>
      <c r="C88" s="69"/>
      <c r="D88" s="28" t="s">
        <v>22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11"/>
    </row>
    <row r="89" spans="1:13" ht="29.25" customHeight="1" x14ac:dyDescent="0.25">
      <c r="A89" s="67"/>
      <c r="B89" s="69"/>
      <c r="C89" s="69"/>
      <c r="D89" s="28" t="s">
        <v>26</v>
      </c>
      <c r="E89" s="9">
        <v>0</v>
      </c>
      <c r="F89" s="9">
        <v>0</v>
      </c>
      <c r="G89" s="9">
        <v>7208190.7599999998</v>
      </c>
      <c r="H89" s="9">
        <v>7206466.4299999997</v>
      </c>
      <c r="I89" s="9">
        <v>18022018</v>
      </c>
      <c r="J89" s="9">
        <v>17820136.289999999</v>
      </c>
      <c r="K89" s="9">
        <v>18114585</v>
      </c>
      <c r="L89" s="9">
        <v>18114585</v>
      </c>
      <c r="M89" s="11"/>
    </row>
    <row r="90" spans="1:13" ht="29.25" customHeight="1" thickBot="1" x14ac:dyDescent="0.3">
      <c r="A90" s="70"/>
      <c r="B90" s="71"/>
      <c r="C90" s="71"/>
      <c r="D90" s="38" t="s">
        <v>24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40"/>
    </row>
    <row r="91" spans="1:13" ht="29.25" customHeight="1" x14ac:dyDescent="0.25">
      <c r="A91" s="60" t="s">
        <v>92</v>
      </c>
      <c r="B91" s="63" t="s">
        <v>46</v>
      </c>
      <c r="C91" s="63" t="s">
        <v>47</v>
      </c>
      <c r="D91" s="36" t="s">
        <v>19</v>
      </c>
      <c r="E91" s="21">
        <f>E93+E94+E95+E96</f>
        <v>0</v>
      </c>
      <c r="F91" s="21">
        <f t="shared" ref="F91:L91" si="19">F93+F94+F95+F96</f>
        <v>0</v>
      </c>
      <c r="G91" s="21">
        <f t="shared" si="19"/>
        <v>0</v>
      </c>
      <c r="H91" s="21">
        <f t="shared" si="19"/>
        <v>0</v>
      </c>
      <c r="I91" s="21">
        <f t="shared" si="19"/>
        <v>680000</v>
      </c>
      <c r="J91" s="21">
        <f t="shared" si="19"/>
        <v>680000</v>
      </c>
      <c r="K91" s="21">
        <f t="shared" si="19"/>
        <v>300000</v>
      </c>
      <c r="L91" s="21">
        <f t="shared" si="19"/>
        <v>300000</v>
      </c>
      <c r="M91" s="22"/>
    </row>
    <row r="92" spans="1:13" ht="29.25" customHeight="1" x14ac:dyDescent="0.25">
      <c r="A92" s="61"/>
      <c r="B92" s="64"/>
      <c r="C92" s="64"/>
      <c r="D92" s="27" t="s">
        <v>20</v>
      </c>
      <c r="E92" s="23"/>
      <c r="F92" s="23"/>
      <c r="G92" s="23"/>
      <c r="H92" s="23"/>
      <c r="I92" s="23"/>
      <c r="J92" s="23"/>
      <c r="K92" s="23"/>
      <c r="L92" s="23"/>
      <c r="M92" s="24"/>
    </row>
    <row r="93" spans="1:13" ht="29.25" customHeight="1" x14ac:dyDescent="0.25">
      <c r="A93" s="61"/>
      <c r="B93" s="64"/>
      <c r="C93" s="64"/>
      <c r="D93" s="27" t="s">
        <v>21</v>
      </c>
      <c r="E93" s="23">
        <f t="shared" ref="E93:L95" si="20">E99</f>
        <v>0</v>
      </c>
      <c r="F93" s="23">
        <f t="shared" si="20"/>
        <v>0</v>
      </c>
      <c r="G93" s="23">
        <f t="shared" si="20"/>
        <v>0</v>
      </c>
      <c r="H93" s="23">
        <f t="shared" si="20"/>
        <v>0</v>
      </c>
      <c r="I93" s="23">
        <f t="shared" si="20"/>
        <v>0</v>
      </c>
      <c r="J93" s="23">
        <f t="shared" si="20"/>
        <v>0</v>
      </c>
      <c r="K93" s="23">
        <f t="shared" si="20"/>
        <v>0</v>
      </c>
      <c r="L93" s="23">
        <f t="shared" si="20"/>
        <v>0</v>
      </c>
      <c r="M93" s="24"/>
    </row>
    <row r="94" spans="1:13" ht="29.25" customHeight="1" x14ac:dyDescent="0.25">
      <c r="A94" s="61"/>
      <c r="B94" s="64"/>
      <c r="C94" s="64"/>
      <c r="D94" s="27" t="s">
        <v>22</v>
      </c>
      <c r="E94" s="23">
        <f t="shared" si="20"/>
        <v>0</v>
      </c>
      <c r="F94" s="23">
        <f t="shared" si="20"/>
        <v>0</v>
      </c>
      <c r="G94" s="23">
        <f t="shared" si="20"/>
        <v>0</v>
      </c>
      <c r="H94" s="23">
        <f t="shared" si="20"/>
        <v>0</v>
      </c>
      <c r="I94" s="23">
        <f t="shared" si="20"/>
        <v>380000</v>
      </c>
      <c r="J94" s="23">
        <f t="shared" si="20"/>
        <v>380000</v>
      </c>
      <c r="K94" s="23">
        <f t="shared" si="20"/>
        <v>0</v>
      </c>
      <c r="L94" s="23">
        <f t="shared" si="20"/>
        <v>0</v>
      </c>
      <c r="M94" s="24"/>
    </row>
    <row r="95" spans="1:13" ht="29.25" customHeight="1" x14ac:dyDescent="0.25">
      <c r="A95" s="61"/>
      <c r="B95" s="64"/>
      <c r="C95" s="64"/>
      <c r="D95" s="27" t="s">
        <v>26</v>
      </c>
      <c r="E95" s="23">
        <f t="shared" si="20"/>
        <v>0</v>
      </c>
      <c r="F95" s="23">
        <f t="shared" si="20"/>
        <v>0</v>
      </c>
      <c r="G95" s="23">
        <f t="shared" si="20"/>
        <v>0</v>
      </c>
      <c r="H95" s="23">
        <f t="shared" si="20"/>
        <v>0</v>
      </c>
      <c r="I95" s="23">
        <f t="shared" si="20"/>
        <v>300000</v>
      </c>
      <c r="J95" s="23">
        <f t="shared" si="20"/>
        <v>300000</v>
      </c>
      <c r="K95" s="23">
        <f t="shared" si="20"/>
        <v>300000</v>
      </c>
      <c r="L95" s="23">
        <f t="shared" si="20"/>
        <v>300000</v>
      </c>
      <c r="M95" s="24"/>
    </row>
    <row r="96" spans="1:13" ht="29.25" customHeight="1" thickBot="1" x14ac:dyDescent="0.3">
      <c r="A96" s="62"/>
      <c r="B96" s="65"/>
      <c r="C96" s="65"/>
      <c r="D96" s="37" t="s">
        <v>24</v>
      </c>
      <c r="E96" s="25">
        <f>E102</f>
        <v>0</v>
      </c>
      <c r="F96" s="25">
        <f t="shared" ref="F96:L96" si="21">F102</f>
        <v>0</v>
      </c>
      <c r="G96" s="25">
        <f t="shared" si="21"/>
        <v>0</v>
      </c>
      <c r="H96" s="25">
        <f t="shared" si="21"/>
        <v>0</v>
      </c>
      <c r="I96" s="25">
        <f t="shared" si="21"/>
        <v>0</v>
      </c>
      <c r="J96" s="25">
        <f t="shared" si="21"/>
        <v>0</v>
      </c>
      <c r="K96" s="25">
        <f t="shared" si="21"/>
        <v>0</v>
      </c>
      <c r="L96" s="25">
        <f t="shared" si="21"/>
        <v>0</v>
      </c>
      <c r="M96" s="26"/>
    </row>
    <row r="97" spans="1:13" ht="29.25" customHeight="1" x14ac:dyDescent="0.25">
      <c r="A97" s="66" t="s">
        <v>93</v>
      </c>
      <c r="B97" s="68" t="s">
        <v>25</v>
      </c>
      <c r="C97" s="68" t="s">
        <v>48</v>
      </c>
      <c r="D97" s="33" t="s">
        <v>19</v>
      </c>
      <c r="E97" s="34">
        <f>E99+E100+E101+E102</f>
        <v>0</v>
      </c>
      <c r="F97" s="34">
        <f t="shared" ref="F97:L97" si="22">F99+F100+F101+F102</f>
        <v>0</v>
      </c>
      <c r="G97" s="34">
        <f t="shared" si="22"/>
        <v>0</v>
      </c>
      <c r="H97" s="34">
        <f t="shared" si="22"/>
        <v>0</v>
      </c>
      <c r="I97" s="34">
        <f t="shared" si="22"/>
        <v>680000</v>
      </c>
      <c r="J97" s="34">
        <f t="shared" si="22"/>
        <v>680000</v>
      </c>
      <c r="K97" s="34">
        <f t="shared" si="22"/>
        <v>300000</v>
      </c>
      <c r="L97" s="34">
        <f t="shared" si="22"/>
        <v>300000</v>
      </c>
      <c r="M97" s="35"/>
    </row>
    <row r="98" spans="1:13" ht="29.25" customHeight="1" x14ac:dyDescent="0.25">
      <c r="A98" s="67"/>
      <c r="B98" s="69"/>
      <c r="C98" s="69"/>
      <c r="D98" s="28" t="s">
        <v>20</v>
      </c>
      <c r="E98" s="8"/>
      <c r="F98" s="8"/>
      <c r="G98" s="8"/>
      <c r="H98" s="8"/>
      <c r="I98" s="8"/>
      <c r="J98" s="8"/>
      <c r="K98" s="8"/>
      <c r="L98" s="8"/>
      <c r="M98" s="11"/>
    </row>
    <row r="99" spans="1:13" ht="29.25" customHeight="1" x14ac:dyDescent="0.25">
      <c r="A99" s="67"/>
      <c r="B99" s="69"/>
      <c r="C99" s="69"/>
      <c r="D99" s="28" t="s">
        <v>21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11"/>
    </row>
    <row r="100" spans="1:13" ht="29.25" customHeight="1" x14ac:dyDescent="0.25">
      <c r="A100" s="67"/>
      <c r="B100" s="69"/>
      <c r="C100" s="69"/>
      <c r="D100" s="28" t="s">
        <v>22</v>
      </c>
      <c r="E100" s="8">
        <v>0</v>
      </c>
      <c r="F100" s="8">
        <v>0</v>
      </c>
      <c r="G100" s="8">
        <v>0</v>
      </c>
      <c r="H100" s="8">
        <v>0</v>
      </c>
      <c r="I100" s="8">
        <v>380000</v>
      </c>
      <c r="J100" s="8">
        <v>380000</v>
      </c>
      <c r="K100" s="8">
        <v>0</v>
      </c>
      <c r="L100" s="8">
        <v>0</v>
      </c>
      <c r="M100" s="11"/>
    </row>
    <row r="101" spans="1:13" ht="29.25" customHeight="1" x14ac:dyDescent="0.25">
      <c r="A101" s="67"/>
      <c r="B101" s="69"/>
      <c r="C101" s="69"/>
      <c r="D101" s="28" t="s">
        <v>26</v>
      </c>
      <c r="E101" s="8">
        <v>0</v>
      </c>
      <c r="F101" s="8">
        <v>0</v>
      </c>
      <c r="G101" s="8">
        <v>0</v>
      </c>
      <c r="H101" s="8">
        <v>0</v>
      </c>
      <c r="I101" s="8">
        <v>300000</v>
      </c>
      <c r="J101" s="8">
        <v>300000</v>
      </c>
      <c r="K101" s="8">
        <v>300000</v>
      </c>
      <c r="L101" s="8">
        <v>300000</v>
      </c>
      <c r="M101" s="11"/>
    </row>
    <row r="102" spans="1:13" ht="29.25" customHeight="1" thickBot="1" x14ac:dyDescent="0.3">
      <c r="A102" s="70"/>
      <c r="B102" s="71"/>
      <c r="C102" s="71"/>
      <c r="D102" s="38" t="s">
        <v>24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40"/>
    </row>
    <row r="103" spans="1:13" ht="29.25" customHeight="1" x14ac:dyDescent="0.25">
      <c r="A103" s="60" t="s">
        <v>94</v>
      </c>
      <c r="B103" s="63" t="s">
        <v>49</v>
      </c>
      <c r="C103" s="86" t="s">
        <v>50</v>
      </c>
      <c r="D103" s="36" t="s">
        <v>19</v>
      </c>
      <c r="E103" s="21">
        <f>E105+E106+E107+E108</f>
        <v>0</v>
      </c>
      <c r="F103" s="21">
        <f t="shared" ref="F103:L103" si="23">F105+F106+F107+F108</f>
        <v>0</v>
      </c>
      <c r="G103" s="21">
        <f t="shared" si="23"/>
        <v>14665791.77</v>
      </c>
      <c r="H103" s="21">
        <f t="shared" si="23"/>
        <v>13126075.999999998</v>
      </c>
      <c r="I103" s="21">
        <f t="shared" si="23"/>
        <v>25789556.620000001</v>
      </c>
      <c r="J103" s="21">
        <f t="shared" si="23"/>
        <v>25412706.140000001</v>
      </c>
      <c r="K103" s="21">
        <f t="shared" si="23"/>
        <v>22074655.82</v>
      </c>
      <c r="L103" s="21">
        <f t="shared" si="23"/>
        <v>22081059.199999999</v>
      </c>
      <c r="M103" s="22"/>
    </row>
    <row r="104" spans="1:13" ht="29.25" customHeight="1" x14ac:dyDescent="0.25">
      <c r="A104" s="61"/>
      <c r="B104" s="64"/>
      <c r="C104" s="64"/>
      <c r="D104" s="27" t="s">
        <v>20</v>
      </c>
      <c r="E104" s="23"/>
      <c r="F104" s="23"/>
      <c r="G104" s="23"/>
      <c r="H104" s="23"/>
      <c r="I104" s="23"/>
      <c r="J104" s="23"/>
      <c r="K104" s="23"/>
      <c r="L104" s="23"/>
      <c r="M104" s="24"/>
    </row>
    <row r="105" spans="1:13" ht="29.25" customHeight="1" x14ac:dyDescent="0.25">
      <c r="A105" s="61"/>
      <c r="B105" s="64"/>
      <c r="C105" s="64"/>
      <c r="D105" s="27" t="s">
        <v>21</v>
      </c>
      <c r="E105" s="23">
        <f>E111+E117+E123+E129+E135</f>
        <v>0</v>
      </c>
      <c r="F105" s="23">
        <f t="shared" ref="F105:L105" si="24">F111+F117+F123+F129+F135</f>
        <v>0</v>
      </c>
      <c r="G105" s="23">
        <f t="shared" si="24"/>
        <v>202512.45</v>
      </c>
      <c r="H105" s="23">
        <f t="shared" si="24"/>
        <v>202512.45</v>
      </c>
      <c r="I105" s="23">
        <f t="shared" si="24"/>
        <v>202512.45</v>
      </c>
      <c r="J105" s="23">
        <f t="shared" si="24"/>
        <v>202512.45</v>
      </c>
      <c r="K105" s="23">
        <f t="shared" si="24"/>
        <v>137858.99</v>
      </c>
      <c r="L105" s="23">
        <f t="shared" si="24"/>
        <v>136967.12</v>
      </c>
      <c r="M105" s="24"/>
    </row>
    <row r="106" spans="1:13" ht="29.25" customHeight="1" x14ac:dyDescent="0.25">
      <c r="A106" s="61"/>
      <c r="B106" s="64"/>
      <c r="C106" s="64"/>
      <c r="D106" s="27" t="s">
        <v>22</v>
      </c>
      <c r="E106" s="23">
        <f t="shared" ref="E106:L108" si="25">E112+E118+E124+E130+E136</f>
        <v>0</v>
      </c>
      <c r="F106" s="23">
        <f t="shared" si="25"/>
        <v>0</v>
      </c>
      <c r="G106" s="23">
        <f t="shared" si="25"/>
        <v>873070.75</v>
      </c>
      <c r="H106" s="23">
        <f t="shared" si="25"/>
        <v>873070.75</v>
      </c>
      <c r="I106" s="23">
        <f>I112+I118+I124+I130+I136</f>
        <v>1795570.75</v>
      </c>
      <c r="J106" s="23">
        <f t="shared" si="25"/>
        <v>1508501.73</v>
      </c>
      <c r="K106" s="23">
        <f t="shared" si="25"/>
        <v>673896.83000000007</v>
      </c>
      <c r="L106" s="23">
        <f t="shared" si="25"/>
        <v>681192.08000000007</v>
      </c>
      <c r="M106" s="24"/>
    </row>
    <row r="107" spans="1:13" ht="29.25" customHeight="1" x14ac:dyDescent="0.25">
      <c r="A107" s="61"/>
      <c r="B107" s="64"/>
      <c r="C107" s="64"/>
      <c r="D107" s="27" t="s">
        <v>26</v>
      </c>
      <c r="E107" s="23">
        <f t="shared" si="25"/>
        <v>0</v>
      </c>
      <c r="F107" s="23">
        <f t="shared" si="25"/>
        <v>0</v>
      </c>
      <c r="G107" s="23">
        <f t="shared" si="25"/>
        <v>11489923.119999999</v>
      </c>
      <c r="H107" s="23">
        <f t="shared" si="25"/>
        <v>11489923.119999999</v>
      </c>
      <c r="I107" s="23">
        <f t="shared" si="25"/>
        <v>21569687.970000003</v>
      </c>
      <c r="J107" s="23">
        <f t="shared" si="25"/>
        <v>21536781.050000001</v>
      </c>
      <c r="K107" s="23">
        <f t="shared" si="25"/>
        <v>21162900</v>
      </c>
      <c r="L107" s="23">
        <f t="shared" si="25"/>
        <v>21162900</v>
      </c>
      <c r="M107" s="24"/>
    </row>
    <row r="108" spans="1:13" ht="29.25" customHeight="1" thickBot="1" x14ac:dyDescent="0.3">
      <c r="A108" s="62"/>
      <c r="B108" s="65"/>
      <c r="C108" s="65"/>
      <c r="D108" s="37" t="s">
        <v>24</v>
      </c>
      <c r="E108" s="25">
        <f t="shared" si="25"/>
        <v>0</v>
      </c>
      <c r="F108" s="25">
        <f t="shared" si="25"/>
        <v>0</v>
      </c>
      <c r="G108" s="25">
        <f t="shared" si="25"/>
        <v>2100285.4500000002</v>
      </c>
      <c r="H108" s="25">
        <f t="shared" si="25"/>
        <v>560569.67999999993</v>
      </c>
      <c r="I108" s="25">
        <f t="shared" si="25"/>
        <v>2221785.4500000002</v>
      </c>
      <c r="J108" s="25">
        <f t="shared" si="25"/>
        <v>2164910.91</v>
      </c>
      <c r="K108" s="25">
        <f t="shared" si="25"/>
        <v>100000</v>
      </c>
      <c r="L108" s="25">
        <f t="shared" si="25"/>
        <v>100000</v>
      </c>
      <c r="M108" s="26"/>
    </row>
    <row r="109" spans="1:13" ht="29.25" customHeight="1" x14ac:dyDescent="0.25">
      <c r="A109" s="66" t="s">
        <v>95</v>
      </c>
      <c r="B109" s="68" t="s">
        <v>25</v>
      </c>
      <c r="C109" s="68" t="s">
        <v>51</v>
      </c>
      <c r="D109" s="33" t="s">
        <v>19</v>
      </c>
      <c r="E109" s="34">
        <f>E111+E112+E113+E114</f>
        <v>0</v>
      </c>
      <c r="F109" s="34">
        <f t="shared" ref="F109:L109" si="26">F111+F112+F113+F114</f>
        <v>0</v>
      </c>
      <c r="G109" s="34">
        <f t="shared" si="26"/>
        <v>9223039.2699999996</v>
      </c>
      <c r="H109" s="34">
        <f t="shared" si="26"/>
        <v>7715549.2699999996</v>
      </c>
      <c r="I109" s="34">
        <f t="shared" si="26"/>
        <v>16561417</v>
      </c>
      <c r="J109" s="34">
        <f t="shared" si="26"/>
        <v>16193983.029999999</v>
      </c>
      <c r="K109" s="34">
        <f t="shared" si="26"/>
        <v>13492610</v>
      </c>
      <c r="L109" s="34">
        <f t="shared" si="26"/>
        <v>13492610</v>
      </c>
      <c r="M109" s="35"/>
    </row>
    <row r="110" spans="1:13" ht="29.25" customHeight="1" x14ac:dyDescent="0.25">
      <c r="A110" s="67"/>
      <c r="B110" s="69"/>
      <c r="C110" s="69"/>
      <c r="D110" s="28" t="s">
        <v>20</v>
      </c>
      <c r="E110" s="8"/>
      <c r="F110" s="8"/>
      <c r="G110" s="8"/>
      <c r="H110" s="8"/>
      <c r="I110" s="8"/>
      <c r="J110" s="8"/>
      <c r="K110" s="8"/>
      <c r="L110" s="8"/>
      <c r="M110" s="11"/>
    </row>
    <row r="111" spans="1:13" ht="29.25" customHeight="1" x14ac:dyDescent="0.25">
      <c r="A111" s="67"/>
      <c r="B111" s="69"/>
      <c r="C111" s="69"/>
      <c r="D111" s="28" t="s">
        <v>21</v>
      </c>
      <c r="E111" s="8">
        <v>0</v>
      </c>
      <c r="F111" s="8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11"/>
    </row>
    <row r="112" spans="1:13" ht="29.25" customHeight="1" x14ac:dyDescent="0.25">
      <c r="A112" s="67"/>
      <c r="B112" s="69"/>
      <c r="C112" s="69"/>
      <c r="D112" s="28" t="s">
        <v>22</v>
      </c>
      <c r="E112" s="8">
        <v>0</v>
      </c>
      <c r="F112" s="8">
        <v>0</v>
      </c>
      <c r="G112" s="9">
        <v>0</v>
      </c>
      <c r="H112" s="9">
        <v>0</v>
      </c>
      <c r="I112" s="9">
        <v>922500</v>
      </c>
      <c r="J112" s="9">
        <v>635525.98</v>
      </c>
      <c r="K112" s="9">
        <v>0</v>
      </c>
      <c r="L112" s="9">
        <v>0</v>
      </c>
      <c r="M112" s="11"/>
    </row>
    <row r="113" spans="1:13" ht="29.25" customHeight="1" x14ac:dyDescent="0.25">
      <c r="A113" s="67"/>
      <c r="B113" s="69"/>
      <c r="C113" s="69"/>
      <c r="D113" s="28" t="s">
        <v>26</v>
      </c>
      <c r="E113" s="9">
        <v>0</v>
      </c>
      <c r="F113" s="9">
        <v>0</v>
      </c>
      <c r="G113" s="9">
        <v>7603039.2699999996</v>
      </c>
      <c r="H113" s="9">
        <v>7603039.2699999996</v>
      </c>
      <c r="I113" s="9">
        <v>13897417</v>
      </c>
      <c r="J113" s="9">
        <v>13873776.77</v>
      </c>
      <c r="K113" s="9">
        <v>13392610</v>
      </c>
      <c r="L113" s="9">
        <v>13392610</v>
      </c>
      <c r="M113" s="11"/>
    </row>
    <row r="114" spans="1:13" ht="29.25" customHeight="1" x14ac:dyDescent="0.25">
      <c r="A114" s="67"/>
      <c r="B114" s="69"/>
      <c r="C114" s="69"/>
      <c r="D114" s="28" t="s">
        <v>24</v>
      </c>
      <c r="E114" s="8">
        <v>0</v>
      </c>
      <c r="F114" s="8">
        <v>0</v>
      </c>
      <c r="G114" s="9">
        <v>1620000</v>
      </c>
      <c r="H114" s="9">
        <v>112510</v>
      </c>
      <c r="I114" s="9">
        <v>1741500</v>
      </c>
      <c r="J114" s="9">
        <v>1684680.28</v>
      </c>
      <c r="K114" s="9">
        <v>100000</v>
      </c>
      <c r="L114" s="9">
        <v>100000</v>
      </c>
      <c r="M114" s="11"/>
    </row>
    <row r="115" spans="1:13" ht="29.25" customHeight="1" x14ac:dyDescent="0.25">
      <c r="A115" s="67" t="s">
        <v>96</v>
      </c>
      <c r="B115" s="69" t="s">
        <v>31</v>
      </c>
      <c r="C115" s="69" t="s">
        <v>52</v>
      </c>
      <c r="D115" s="28" t="s">
        <v>19</v>
      </c>
      <c r="E115" s="8">
        <f>E117+E118+E119+E120</f>
        <v>0</v>
      </c>
      <c r="F115" s="8">
        <f t="shared" ref="F115:L115" si="27">F117+F118+F119+F120</f>
        <v>0</v>
      </c>
      <c r="G115" s="8">
        <f t="shared" si="27"/>
        <v>2144119.4500000002</v>
      </c>
      <c r="H115" s="8">
        <f t="shared" si="27"/>
        <v>2111893.6800000002</v>
      </c>
      <c r="I115" s="8">
        <f t="shared" si="27"/>
        <v>3617467.45</v>
      </c>
      <c r="J115" s="8">
        <f t="shared" si="27"/>
        <v>3617317.63</v>
      </c>
      <c r="K115" s="8">
        <f t="shared" si="27"/>
        <v>3157180</v>
      </c>
      <c r="L115" s="8">
        <f t="shared" si="27"/>
        <v>3157180</v>
      </c>
      <c r="M115" s="11"/>
    </row>
    <row r="116" spans="1:13" ht="29.25" customHeight="1" x14ac:dyDescent="0.25">
      <c r="A116" s="67"/>
      <c r="B116" s="69"/>
      <c r="C116" s="69"/>
      <c r="D116" s="28" t="s">
        <v>20</v>
      </c>
      <c r="E116" s="8"/>
      <c r="F116" s="8"/>
      <c r="G116" s="8"/>
      <c r="H116" s="8"/>
      <c r="I116" s="8"/>
      <c r="J116" s="8"/>
      <c r="K116" s="8"/>
      <c r="L116" s="8"/>
      <c r="M116" s="11"/>
    </row>
    <row r="117" spans="1:13" ht="29.25" customHeight="1" x14ac:dyDescent="0.25">
      <c r="A117" s="67"/>
      <c r="B117" s="69"/>
      <c r="C117" s="69"/>
      <c r="D117" s="28" t="s">
        <v>21</v>
      </c>
      <c r="E117" s="8">
        <v>0</v>
      </c>
      <c r="F117" s="8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11"/>
    </row>
    <row r="118" spans="1:13" ht="29.25" customHeight="1" x14ac:dyDescent="0.25">
      <c r="A118" s="67"/>
      <c r="B118" s="69"/>
      <c r="C118" s="69"/>
      <c r="D118" s="28" t="s">
        <v>22</v>
      </c>
      <c r="E118" s="8">
        <v>0</v>
      </c>
      <c r="F118" s="8">
        <v>0</v>
      </c>
      <c r="G118" s="8">
        <v>301900</v>
      </c>
      <c r="H118" s="8">
        <v>301900</v>
      </c>
      <c r="I118" s="8">
        <v>301900</v>
      </c>
      <c r="J118" s="8">
        <v>301805</v>
      </c>
      <c r="K118" s="8">
        <v>315100</v>
      </c>
      <c r="L118" s="8">
        <v>315100</v>
      </c>
      <c r="M118" s="11"/>
    </row>
    <row r="119" spans="1:13" ht="29.25" customHeight="1" x14ac:dyDescent="0.25">
      <c r="A119" s="67"/>
      <c r="B119" s="69"/>
      <c r="C119" s="69"/>
      <c r="D119" s="28" t="s">
        <v>26</v>
      </c>
      <c r="E119" s="8">
        <v>0</v>
      </c>
      <c r="F119" s="8">
        <v>0</v>
      </c>
      <c r="G119" s="9">
        <v>1361934</v>
      </c>
      <c r="H119" s="9">
        <v>1361934</v>
      </c>
      <c r="I119" s="9">
        <v>2835282</v>
      </c>
      <c r="J119" s="9">
        <v>2835282</v>
      </c>
      <c r="K119" s="9">
        <v>2842080</v>
      </c>
      <c r="L119" s="9">
        <v>2842080</v>
      </c>
      <c r="M119" s="11"/>
    </row>
    <row r="120" spans="1:13" ht="29.25" customHeight="1" x14ac:dyDescent="0.25">
      <c r="A120" s="67"/>
      <c r="B120" s="69"/>
      <c r="C120" s="69"/>
      <c r="D120" s="28" t="s">
        <v>24</v>
      </c>
      <c r="E120" s="8">
        <v>0</v>
      </c>
      <c r="F120" s="8">
        <v>0</v>
      </c>
      <c r="G120" s="8">
        <v>480285.45</v>
      </c>
      <c r="H120" s="8">
        <v>448059.68</v>
      </c>
      <c r="I120" s="8">
        <v>480285.45</v>
      </c>
      <c r="J120" s="8">
        <v>480230.63</v>
      </c>
      <c r="K120" s="8">
        <v>0</v>
      </c>
      <c r="L120" s="8">
        <v>0</v>
      </c>
      <c r="M120" s="11"/>
    </row>
    <row r="121" spans="1:13" ht="29.25" customHeight="1" x14ac:dyDescent="0.25">
      <c r="A121" s="67" t="s">
        <v>97</v>
      </c>
      <c r="B121" s="69" t="s">
        <v>33</v>
      </c>
      <c r="C121" s="69" t="s">
        <v>53</v>
      </c>
      <c r="D121" s="28" t="s">
        <v>19</v>
      </c>
      <c r="E121" s="8">
        <f>E123+E124+E125+E126</f>
        <v>0</v>
      </c>
      <c r="F121" s="8">
        <f t="shared" ref="F121:L121" si="28">F123+F124+F125+F126</f>
        <v>0</v>
      </c>
      <c r="G121" s="8">
        <f t="shared" si="28"/>
        <v>298661.01</v>
      </c>
      <c r="H121" s="8">
        <f t="shared" si="28"/>
        <v>298661.01</v>
      </c>
      <c r="I121" s="8">
        <f t="shared" si="28"/>
        <v>323661.01</v>
      </c>
      <c r="J121" s="8">
        <f t="shared" si="28"/>
        <v>323661.01</v>
      </c>
      <c r="K121" s="8">
        <f t="shared" si="28"/>
        <v>219300</v>
      </c>
      <c r="L121" s="8">
        <f t="shared" si="28"/>
        <v>219300</v>
      </c>
      <c r="M121" s="11"/>
    </row>
    <row r="122" spans="1:13" ht="29.25" customHeight="1" x14ac:dyDescent="0.25">
      <c r="A122" s="67"/>
      <c r="B122" s="69"/>
      <c r="C122" s="69"/>
      <c r="D122" s="28" t="s">
        <v>20</v>
      </c>
      <c r="E122" s="8"/>
      <c r="F122" s="8"/>
      <c r="G122" s="8"/>
      <c r="H122" s="8"/>
      <c r="I122" s="8"/>
      <c r="J122" s="8"/>
      <c r="K122" s="8"/>
      <c r="L122" s="8"/>
      <c r="M122" s="11"/>
    </row>
    <row r="123" spans="1:13" ht="29.25" customHeight="1" x14ac:dyDescent="0.25">
      <c r="A123" s="67"/>
      <c r="B123" s="69"/>
      <c r="C123" s="69"/>
      <c r="D123" s="28" t="s">
        <v>21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11"/>
    </row>
    <row r="124" spans="1:13" ht="29.25" customHeight="1" x14ac:dyDescent="0.25">
      <c r="A124" s="67"/>
      <c r="B124" s="69"/>
      <c r="C124" s="69"/>
      <c r="D124" s="28" t="s">
        <v>22</v>
      </c>
      <c r="E124" s="8">
        <v>0</v>
      </c>
      <c r="F124" s="8">
        <v>0</v>
      </c>
      <c r="G124" s="14">
        <v>139660</v>
      </c>
      <c r="H124" s="14">
        <v>139660</v>
      </c>
      <c r="I124" s="14">
        <v>139660</v>
      </c>
      <c r="J124" s="14">
        <v>139660</v>
      </c>
      <c r="K124" s="14">
        <v>0</v>
      </c>
      <c r="L124" s="14">
        <v>0</v>
      </c>
      <c r="M124" s="11"/>
    </row>
    <row r="125" spans="1:13" ht="29.25" customHeight="1" x14ac:dyDescent="0.25">
      <c r="A125" s="67"/>
      <c r="B125" s="69"/>
      <c r="C125" s="69"/>
      <c r="D125" s="28" t="s">
        <v>26</v>
      </c>
      <c r="E125" s="9">
        <v>0</v>
      </c>
      <c r="F125" s="9">
        <v>0</v>
      </c>
      <c r="G125" s="14">
        <v>159001.01</v>
      </c>
      <c r="H125" s="14">
        <v>159001.01</v>
      </c>
      <c r="I125" s="14">
        <v>184001.01</v>
      </c>
      <c r="J125" s="14">
        <v>184001.01</v>
      </c>
      <c r="K125" s="14">
        <v>219300</v>
      </c>
      <c r="L125" s="14">
        <v>219300</v>
      </c>
      <c r="M125" s="11"/>
    </row>
    <row r="126" spans="1:13" ht="29.25" customHeight="1" x14ac:dyDescent="0.25">
      <c r="A126" s="67"/>
      <c r="B126" s="69"/>
      <c r="C126" s="69"/>
      <c r="D126" s="28" t="s">
        <v>24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11"/>
    </row>
    <row r="127" spans="1:13" ht="29.25" customHeight="1" x14ac:dyDescent="0.25">
      <c r="A127" s="67" t="s">
        <v>98</v>
      </c>
      <c r="B127" s="69" t="s">
        <v>34</v>
      </c>
      <c r="C127" s="69" t="s">
        <v>54</v>
      </c>
      <c r="D127" s="28" t="s">
        <v>19</v>
      </c>
      <c r="E127" s="8">
        <f>E129+E130+E131+E132</f>
        <v>0</v>
      </c>
      <c r="F127" s="8">
        <f t="shared" ref="F127:L127" si="29">F129+F130+F131+F132</f>
        <v>0</v>
      </c>
      <c r="G127" s="8">
        <f t="shared" si="29"/>
        <v>884023.2</v>
      </c>
      <c r="H127" s="8">
        <f t="shared" si="29"/>
        <v>884023.2</v>
      </c>
      <c r="I127" s="8">
        <f t="shared" si="29"/>
        <v>884023.2</v>
      </c>
      <c r="J127" s="8">
        <f t="shared" si="29"/>
        <v>884023.2</v>
      </c>
      <c r="K127" s="8">
        <f t="shared" si="29"/>
        <v>746655.82000000007</v>
      </c>
      <c r="L127" s="8">
        <f t="shared" si="29"/>
        <v>753059.2</v>
      </c>
      <c r="M127" s="11"/>
    </row>
    <row r="128" spans="1:13" ht="29.25" customHeight="1" x14ac:dyDescent="0.25">
      <c r="A128" s="67"/>
      <c r="B128" s="69"/>
      <c r="C128" s="69"/>
      <c r="D128" s="28" t="s">
        <v>20</v>
      </c>
      <c r="E128" s="8"/>
      <c r="F128" s="8"/>
      <c r="G128" s="8"/>
      <c r="H128" s="8"/>
      <c r="I128" s="8"/>
      <c r="J128" s="8"/>
      <c r="K128" s="8"/>
      <c r="L128" s="8"/>
      <c r="M128" s="11"/>
    </row>
    <row r="129" spans="1:13" ht="29.25" customHeight="1" x14ac:dyDescent="0.25">
      <c r="A129" s="67"/>
      <c r="B129" s="69"/>
      <c r="C129" s="69"/>
      <c r="D129" s="28" t="s">
        <v>21</v>
      </c>
      <c r="E129" s="8">
        <v>0</v>
      </c>
      <c r="F129" s="8">
        <v>0</v>
      </c>
      <c r="G129" s="8">
        <v>202512.45</v>
      </c>
      <c r="H129" s="8">
        <v>202512.45</v>
      </c>
      <c r="I129" s="8">
        <v>202512.45</v>
      </c>
      <c r="J129" s="8">
        <v>202512.45</v>
      </c>
      <c r="K129" s="8">
        <v>137858.99</v>
      </c>
      <c r="L129" s="8">
        <v>136967.12</v>
      </c>
      <c r="M129" s="11"/>
    </row>
    <row r="130" spans="1:13" ht="29.25" customHeight="1" x14ac:dyDescent="0.25">
      <c r="A130" s="67"/>
      <c r="B130" s="69"/>
      <c r="C130" s="69"/>
      <c r="D130" s="28" t="s">
        <v>22</v>
      </c>
      <c r="E130" s="8">
        <v>0</v>
      </c>
      <c r="F130" s="8">
        <v>0</v>
      </c>
      <c r="G130" s="8">
        <v>431510.75</v>
      </c>
      <c r="H130" s="8">
        <v>431510.75</v>
      </c>
      <c r="I130" s="8">
        <v>431510.75</v>
      </c>
      <c r="J130" s="8">
        <v>431510.75</v>
      </c>
      <c r="K130" s="8">
        <v>358796.83</v>
      </c>
      <c r="L130" s="8">
        <v>366092.08</v>
      </c>
      <c r="M130" s="11"/>
    </row>
    <row r="131" spans="1:13" ht="29.25" customHeight="1" x14ac:dyDescent="0.25">
      <c r="A131" s="67"/>
      <c r="B131" s="69"/>
      <c r="C131" s="69"/>
      <c r="D131" s="28" t="s">
        <v>26</v>
      </c>
      <c r="E131" s="9">
        <v>0</v>
      </c>
      <c r="F131" s="9">
        <v>0</v>
      </c>
      <c r="G131" s="9">
        <v>250000</v>
      </c>
      <c r="H131" s="9">
        <v>250000</v>
      </c>
      <c r="I131" s="9">
        <v>250000</v>
      </c>
      <c r="J131" s="9">
        <v>250000</v>
      </c>
      <c r="K131" s="9">
        <v>250000</v>
      </c>
      <c r="L131" s="9">
        <v>250000</v>
      </c>
      <c r="M131" s="11"/>
    </row>
    <row r="132" spans="1:13" ht="29.25" customHeight="1" x14ac:dyDescent="0.25">
      <c r="A132" s="67"/>
      <c r="B132" s="69"/>
      <c r="C132" s="69"/>
      <c r="D132" s="28" t="s">
        <v>24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11"/>
    </row>
    <row r="133" spans="1:13" ht="29.25" customHeight="1" x14ac:dyDescent="0.25">
      <c r="A133" s="87" t="s">
        <v>99</v>
      </c>
      <c r="B133" s="89" t="s">
        <v>56</v>
      </c>
      <c r="C133" s="89" t="s">
        <v>55</v>
      </c>
      <c r="D133" s="20" t="s">
        <v>19</v>
      </c>
      <c r="E133" s="18">
        <f>E135+E136+E137+E138</f>
        <v>0</v>
      </c>
      <c r="F133" s="18">
        <f t="shared" ref="F133:L133" si="30">F135+F136+F137+F138</f>
        <v>0</v>
      </c>
      <c r="G133" s="18">
        <f t="shared" si="30"/>
        <v>2115948.84</v>
      </c>
      <c r="H133" s="18">
        <f t="shared" si="30"/>
        <v>2115948.84</v>
      </c>
      <c r="I133" s="18">
        <f t="shared" si="30"/>
        <v>4402987.96</v>
      </c>
      <c r="J133" s="18">
        <f t="shared" si="30"/>
        <v>4393721.2699999996</v>
      </c>
      <c r="K133" s="18">
        <f t="shared" si="30"/>
        <v>4458910</v>
      </c>
      <c r="L133" s="18">
        <f t="shared" si="30"/>
        <v>4458910</v>
      </c>
      <c r="M133" s="19"/>
    </row>
    <row r="134" spans="1:13" ht="29.25" customHeight="1" x14ac:dyDescent="0.25">
      <c r="A134" s="87"/>
      <c r="B134" s="89"/>
      <c r="C134" s="89"/>
      <c r="D134" s="20" t="s">
        <v>20</v>
      </c>
      <c r="E134" s="18"/>
      <c r="F134" s="18"/>
      <c r="G134" s="18"/>
      <c r="H134" s="18"/>
      <c r="I134" s="18"/>
      <c r="J134" s="18"/>
      <c r="K134" s="18"/>
      <c r="L134" s="18"/>
      <c r="M134" s="19"/>
    </row>
    <row r="135" spans="1:13" ht="29.25" customHeight="1" x14ac:dyDescent="0.25">
      <c r="A135" s="87"/>
      <c r="B135" s="89"/>
      <c r="C135" s="89"/>
      <c r="D135" s="20" t="s">
        <v>21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9"/>
    </row>
    <row r="136" spans="1:13" ht="29.25" customHeight="1" x14ac:dyDescent="0.25">
      <c r="A136" s="87"/>
      <c r="B136" s="89"/>
      <c r="C136" s="89"/>
      <c r="D136" s="20" t="s">
        <v>22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9"/>
    </row>
    <row r="137" spans="1:13" ht="29.25" customHeight="1" x14ac:dyDescent="0.25">
      <c r="A137" s="87"/>
      <c r="B137" s="89"/>
      <c r="C137" s="89"/>
      <c r="D137" s="20" t="s">
        <v>26</v>
      </c>
      <c r="E137" s="14">
        <v>0</v>
      </c>
      <c r="F137" s="14">
        <v>0</v>
      </c>
      <c r="G137" s="14">
        <v>2115948.84</v>
      </c>
      <c r="H137" s="14">
        <v>2115948.84</v>
      </c>
      <c r="I137" s="14">
        <v>4402987.96</v>
      </c>
      <c r="J137" s="14">
        <v>4393721.2699999996</v>
      </c>
      <c r="K137" s="14">
        <v>4458910</v>
      </c>
      <c r="L137" s="14">
        <v>4458910</v>
      </c>
      <c r="M137" s="19"/>
    </row>
    <row r="138" spans="1:13" ht="29.25" customHeight="1" thickBot="1" x14ac:dyDescent="0.3">
      <c r="A138" s="88"/>
      <c r="B138" s="90"/>
      <c r="C138" s="90"/>
      <c r="D138" s="41" t="s">
        <v>24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3"/>
    </row>
    <row r="139" spans="1:13" ht="29.25" customHeight="1" x14ac:dyDescent="0.25">
      <c r="A139" s="60" t="s">
        <v>100</v>
      </c>
      <c r="B139" s="63" t="s">
        <v>57</v>
      </c>
      <c r="C139" s="91" t="s">
        <v>58</v>
      </c>
      <c r="D139" s="36" t="s">
        <v>19</v>
      </c>
      <c r="E139" s="21">
        <f>E141+E142+E143+E144</f>
        <v>0</v>
      </c>
      <c r="F139" s="21">
        <f t="shared" ref="F139:L139" si="31">F141+F142+F143+F144</f>
        <v>0</v>
      </c>
      <c r="G139" s="21">
        <f t="shared" si="31"/>
        <v>33154425.559999999</v>
      </c>
      <c r="H139" s="21">
        <f t="shared" si="31"/>
        <v>26142585.000000004</v>
      </c>
      <c r="I139" s="21">
        <f t="shared" si="31"/>
        <v>149759649.22</v>
      </c>
      <c r="J139" s="21">
        <f t="shared" si="31"/>
        <v>147062811.13999999</v>
      </c>
      <c r="K139" s="21">
        <f t="shared" si="31"/>
        <v>58307200</v>
      </c>
      <c r="L139" s="21">
        <f t="shared" si="31"/>
        <v>67329700</v>
      </c>
      <c r="M139" s="22"/>
    </row>
    <row r="140" spans="1:13" ht="29.25" customHeight="1" x14ac:dyDescent="0.25">
      <c r="A140" s="61"/>
      <c r="B140" s="64"/>
      <c r="C140" s="92"/>
      <c r="D140" s="27" t="s">
        <v>20</v>
      </c>
      <c r="E140" s="23"/>
      <c r="F140" s="23"/>
      <c r="G140" s="23"/>
      <c r="H140" s="23"/>
      <c r="I140" s="23"/>
      <c r="J140" s="23"/>
      <c r="K140" s="23"/>
      <c r="L140" s="23"/>
      <c r="M140" s="24"/>
    </row>
    <row r="141" spans="1:13" ht="29.25" customHeight="1" x14ac:dyDescent="0.25">
      <c r="A141" s="61"/>
      <c r="B141" s="64"/>
      <c r="C141" s="92"/>
      <c r="D141" s="27" t="s">
        <v>21</v>
      </c>
      <c r="E141" s="23">
        <f>E147+E153+E159+E165+E171</f>
        <v>0</v>
      </c>
      <c r="F141" s="23">
        <f t="shared" ref="F141:L141" si="32">F147+F153+F159+F165+F171</f>
        <v>0</v>
      </c>
      <c r="G141" s="23">
        <f t="shared" si="32"/>
        <v>0</v>
      </c>
      <c r="H141" s="23">
        <f t="shared" si="32"/>
        <v>0</v>
      </c>
      <c r="I141" s="23">
        <f t="shared" si="32"/>
        <v>0</v>
      </c>
      <c r="J141" s="23">
        <f t="shared" si="32"/>
        <v>0</v>
      </c>
      <c r="K141" s="23">
        <f t="shared" si="32"/>
        <v>0</v>
      </c>
      <c r="L141" s="23">
        <f t="shared" si="32"/>
        <v>0</v>
      </c>
      <c r="M141" s="24"/>
    </row>
    <row r="142" spans="1:13" ht="29.25" customHeight="1" x14ac:dyDescent="0.25">
      <c r="A142" s="61"/>
      <c r="B142" s="64"/>
      <c r="C142" s="92"/>
      <c r="D142" s="27" t="s">
        <v>22</v>
      </c>
      <c r="E142" s="23">
        <f t="shared" ref="E142:L144" si="33">E148+E154+E160+E166+E172</f>
        <v>0</v>
      </c>
      <c r="F142" s="23">
        <f t="shared" si="33"/>
        <v>0</v>
      </c>
      <c r="G142" s="23">
        <f t="shared" si="33"/>
        <v>6477357.2000000002</v>
      </c>
      <c r="H142" s="23">
        <f t="shared" si="33"/>
        <v>3935179.62</v>
      </c>
      <c r="I142" s="23">
        <f t="shared" si="33"/>
        <v>89205545</v>
      </c>
      <c r="J142" s="23">
        <f t="shared" si="33"/>
        <v>87282870.36999999</v>
      </c>
      <c r="K142" s="23">
        <f t="shared" si="33"/>
        <v>9224400</v>
      </c>
      <c r="L142" s="23">
        <f t="shared" si="33"/>
        <v>18246900</v>
      </c>
      <c r="M142" s="24"/>
    </row>
    <row r="143" spans="1:13" ht="29.25" customHeight="1" x14ac:dyDescent="0.25">
      <c r="A143" s="61"/>
      <c r="B143" s="64"/>
      <c r="C143" s="92"/>
      <c r="D143" s="27" t="s">
        <v>26</v>
      </c>
      <c r="E143" s="23">
        <f t="shared" si="33"/>
        <v>0</v>
      </c>
      <c r="F143" s="23">
        <f t="shared" si="33"/>
        <v>0</v>
      </c>
      <c r="G143" s="23">
        <f t="shared" si="33"/>
        <v>24330739.140000001</v>
      </c>
      <c r="H143" s="23">
        <f t="shared" si="33"/>
        <v>22207405.380000003</v>
      </c>
      <c r="I143" s="23">
        <f t="shared" si="33"/>
        <v>58207775</v>
      </c>
      <c r="J143" s="23">
        <f t="shared" si="33"/>
        <v>57433612.350000001</v>
      </c>
      <c r="K143" s="23">
        <f t="shared" si="33"/>
        <v>49082800</v>
      </c>
      <c r="L143" s="23">
        <f t="shared" si="33"/>
        <v>49082800</v>
      </c>
      <c r="M143" s="24"/>
    </row>
    <row r="144" spans="1:13" ht="29.25" customHeight="1" thickBot="1" x14ac:dyDescent="0.3">
      <c r="A144" s="62"/>
      <c r="B144" s="65"/>
      <c r="C144" s="93"/>
      <c r="D144" s="37" t="s">
        <v>24</v>
      </c>
      <c r="E144" s="25">
        <f t="shared" si="33"/>
        <v>0</v>
      </c>
      <c r="F144" s="25">
        <f t="shared" si="33"/>
        <v>0</v>
      </c>
      <c r="G144" s="25">
        <f t="shared" si="33"/>
        <v>2346329.2200000002</v>
      </c>
      <c r="H144" s="25">
        <f t="shared" si="33"/>
        <v>0</v>
      </c>
      <c r="I144" s="25">
        <f t="shared" si="33"/>
        <v>2346329.2200000002</v>
      </c>
      <c r="J144" s="25">
        <f t="shared" si="33"/>
        <v>2346328.42</v>
      </c>
      <c r="K144" s="25">
        <f t="shared" si="33"/>
        <v>0</v>
      </c>
      <c r="L144" s="25">
        <f t="shared" si="33"/>
        <v>0</v>
      </c>
      <c r="M144" s="26"/>
    </row>
    <row r="145" spans="1:13" ht="29.25" customHeight="1" x14ac:dyDescent="0.25">
      <c r="A145" s="66" t="s">
        <v>101</v>
      </c>
      <c r="B145" s="68" t="s">
        <v>25</v>
      </c>
      <c r="C145" s="68" t="s">
        <v>59</v>
      </c>
      <c r="D145" s="33" t="s">
        <v>19</v>
      </c>
      <c r="E145" s="34">
        <f>E147+E148+E149+E150</f>
        <v>0</v>
      </c>
      <c r="F145" s="34">
        <f t="shared" ref="F145:L145" si="34">F147+F148+F149+F150</f>
        <v>0</v>
      </c>
      <c r="G145" s="34">
        <f t="shared" si="34"/>
        <v>1134131</v>
      </c>
      <c r="H145" s="34">
        <f t="shared" si="34"/>
        <v>1133952</v>
      </c>
      <c r="I145" s="34">
        <f t="shared" si="34"/>
        <v>20051163.73</v>
      </c>
      <c r="J145" s="34">
        <f t="shared" si="34"/>
        <v>20051163.73</v>
      </c>
      <c r="K145" s="34">
        <f t="shared" si="34"/>
        <v>0</v>
      </c>
      <c r="L145" s="34">
        <f t="shared" si="34"/>
        <v>9022500</v>
      </c>
      <c r="M145" s="35"/>
    </row>
    <row r="146" spans="1:13" ht="29.25" customHeight="1" x14ac:dyDescent="0.25">
      <c r="A146" s="67"/>
      <c r="B146" s="69"/>
      <c r="C146" s="69"/>
      <c r="D146" s="28" t="s">
        <v>20</v>
      </c>
      <c r="E146" s="8"/>
      <c r="F146" s="8"/>
      <c r="G146" s="8"/>
      <c r="H146" s="8"/>
      <c r="I146" s="8"/>
      <c r="J146" s="8"/>
      <c r="K146" s="8"/>
      <c r="L146" s="8"/>
      <c r="M146" s="11"/>
    </row>
    <row r="147" spans="1:13" ht="29.25" customHeight="1" x14ac:dyDescent="0.25">
      <c r="A147" s="67"/>
      <c r="B147" s="69"/>
      <c r="C147" s="69"/>
      <c r="D147" s="28" t="s">
        <v>21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11"/>
    </row>
    <row r="148" spans="1:13" ht="29.25" customHeight="1" x14ac:dyDescent="0.25">
      <c r="A148" s="67"/>
      <c r="B148" s="69"/>
      <c r="C148" s="69"/>
      <c r="D148" s="28" t="s">
        <v>22</v>
      </c>
      <c r="E148" s="14">
        <v>0</v>
      </c>
      <c r="F148" s="14">
        <v>0</v>
      </c>
      <c r="G148" s="14">
        <v>0</v>
      </c>
      <c r="H148" s="14">
        <v>0</v>
      </c>
      <c r="I148" s="14">
        <v>13580822</v>
      </c>
      <c r="J148" s="14">
        <v>13580822</v>
      </c>
      <c r="K148" s="14">
        <v>0</v>
      </c>
      <c r="L148" s="14">
        <v>9022500</v>
      </c>
      <c r="M148" s="11"/>
    </row>
    <row r="149" spans="1:13" ht="29.25" customHeight="1" x14ac:dyDescent="0.25">
      <c r="A149" s="67"/>
      <c r="B149" s="69"/>
      <c r="C149" s="69"/>
      <c r="D149" s="28" t="s">
        <v>26</v>
      </c>
      <c r="E149" s="14">
        <v>0</v>
      </c>
      <c r="F149" s="14">
        <v>0</v>
      </c>
      <c r="G149" s="14">
        <v>1134131</v>
      </c>
      <c r="H149" s="14">
        <v>1133952</v>
      </c>
      <c r="I149" s="14">
        <v>6470341.7300000004</v>
      </c>
      <c r="J149" s="14">
        <v>6470341.7300000004</v>
      </c>
      <c r="K149" s="14">
        <v>0</v>
      </c>
      <c r="L149" s="14">
        <v>0</v>
      </c>
      <c r="M149" s="11"/>
    </row>
    <row r="150" spans="1:13" ht="29.25" customHeight="1" x14ac:dyDescent="0.25">
      <c r="A150" s="67"/>
      <c r="B150" s="69"/>
      <c r="C150" s="69"/>
      <c r="D150" s="28" t="s">
        <v>24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11"/>
    </row>
    <row r="151" spans="1:13" ht="29.25" customHeight="1" x14ac:dyDescent="0.25">
      <c r="A151" s="67" t="s">
        <v>102</v>
      </c>
      <c r="B151" s="69" t="s">
        <v>31</v>
      </c>
      <c r="C151" s="69" t="s">
        <v>60</v>
      </c>
      <c r="D151" s="28" t="s">
        <v>19</v>
      </c>
      <c r="E151" s="8">
        <f>E153+E154+E155+E156</f>
        <v>0</v>
      </c>
      <c r="F151" s="8">
        <f t="shared" ref="F151:L151" si="35">F153+F154+F155+F156</f>
        <v>0</v>
      </c>
      <c r="G151" s="8">
        <f t="shared" si="35"/>
        <v>2796650.36</v>
      </c>
      <c r="H151" s="8">
        <f t="shared" si="35"/>
        <v>2636196.5299999998</v>
      </c>
      <c r="I151" s="8">
        <f t="shared" si="35"/>
        <v>7358875.3900000006</v>
      </c>
      <c r="J151" s="8">
        <f t="shared" si="35"/>
        <v>7004006.2300000004</v>
      </c>
      <c r="K151" s="8">
        <f t="shared" si="35"/>
        <v>6805000</v>
      </c>
      <c r="L151" s="8">
        <f t="shared" si="35"/>
        <v>6805000</v>
      </c>
      <c r="M151" s="11"/>
    </row>
    <row r="152" spans="1:13" ht="29.25" customHeight="1" x14ac:dyDescent="0.25">
      <c r="A152" s="67"/>
      <c r="B152" s="69"/>
      <c r="C152" s="69"/>
      <c r="D152" s="28" t="s">
        <v>20</v>
      </c>
      <c r="E152" s="8"/>
      <c r="F152" s="8"/>
      <c r="G152" s="8"/>
      <c r="H152" s="8"/>
      <c r="I152" s="8"/>
      <c r="J152" s="8"/>
      <c r="K152" s="8"/>
      <c r="L152" s="8"/>
      <c r="M152" s="11"/>
    </row>
    <row r="153" spans="1:13" ht="29.25" customHeight="1" x14ac:dyDescent="0.25">
      <c r="A153" s="67"/>
      <c r="B153" s="69"/>
      <c r="C153" s="69"/>
      <c r="D153" s="28" t="s">
        <v>21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11"/>
    </row>
    <row r="154" spans="1:13" ht="29.25" customHeight="1" x14ac:dyDescent="0.25">
      <c r="A154" s="67"/>
      <c r="B154" s="69"/>
      <c r="C154" s="69"/>
      <c r="D154" s="28" t="s">
        <v>22</v>
      </c>
      <c r="E154" s="14">
        <v>0</v>
      </c>
      <c r="F154" s="14">
        <v>0</v>
      </c>
      <c r="G154" s="14">
        <v>0</v>
      </c>
      <c r="H154" s="14">
        <v>0</v>
      </c>
      <c r="I154" s="14">
        <v>984145.2</v>
      </c>
      <c r="J154" s="14">
        <v>982895.2</v>
      </c>
      <c r="K154" s="14">
        <v>0</v>
      </c>
      <c r="L154" s="14">
        <v>0</v>
      </c>
      <c r="M154" s="11"/>
    </row>
    <row r="155" spans="1:13" ht="29.25" customHeight="1" x14ac:dyDescent="0.25">
      <c r="A155" s="67"/>
      <c r="B155" s="69"/>
      <c r="C155" s="69"/>
      <c r="D155" s="28" t="s">
        <v>26</v>
      </c>
      <c r="E155" s="14">
        <v>0</v>
      </c>
      <c r="F155" s="14">
        <v>0</v>
      </c>
      <c r="G155" s="14">
        <v>2796650.36</v>
      </c>
      <c r="H155" s="14">
        <v>2636196.5299999998</v>
      </c>
      <c r="I155" s="14">
        <v>6374730.1900000004</v>
      </c>
      <c r="J155" s="14">
        <v>6021111.0300000003</v>
      </c>
      <c r="K155" s="14">
        <v>6805000</v>
      </c>
      <c r="L155" s="14">
        <v>6805000</v>
      </c>
      <c r="M155" s="11"/>
    </row>
    <row r="156" spans="1:13" ht="29.25" customHeight="1" x14ac:dyDescent="0.25">
      <c r="A156" s="67"/>
      <c r="B156" s="69"/>
      <c r="C156" s="69"/>
      <c r="D156" s="28" t="s">
        <v>24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11"/>
    </row>
    <row r="157" spans="1:13" ht="29.25" customHeight="1" x14ac:dyDescent="0.25">
      <c r="A157" s="67" t="s">
        <v>103</v>
      </c>
      <c r="B157" s="69" t="s">
        <v>33</v>
      </c>
      <c r="C157" s="69" t="s">
        <v>61</v>
      </c>
      <c r="D157" s="28" t="s">
        <v>19</v>
      </c>
      <c r="E157" s="8">
        <f>E159+E160+E161+E162</f>
        <v>0</v>
      </c>
      <c r="F157" s="8">
        <f t="shared" ref="F157:L157" si="36">F159+F160+F161+F162</f>
        <v>0</v>
      </c>
      <c r="G157" s="8">
        <f t="shared" si="36"/>
        <v>0</v>
      </c>
      <c r="H157" s="8">
        <f t="shared" si="36"/>
        <v>0</v>
      </c>
      <c r="I157" s="8">
        <f t="shared" si="36"/>
        <v>7215875</v>
      </c>
      <c r="J157" s="8">
        <f t="shared" si="36"/>
        <v>7215872.2699999996</v>
      </c>
      <c r="K157" s="8">
        <f t="shared" si="36"/>
        <v>1293000</v>
      </c>
      <c r="L157" s="8">
        <f t="shared" si="36"/>
        <v>1293000</v>
      </c>
      <c r="M157" s="11"/>
    </row>
    <row r="158" spans="1:13" ht="29.25" customHeight="1" x14ac:dyDescent="0.25">
      <c r="A158" s="67"/>
      <c r="B158" s="69"/>
      <c r="C158" s="69"/>
      <c r="D158" s="28" t="s">
        <v>20</v>
      </c>
      <c r="E158" s="8"/>
      <c r="F158" s="8"/>
      <c r="G158" s="8"/>
      <c r="H158" s="8"/>
      <c r="I158" s="8"/>
      <c r="J158" s="8"/>
      <c r="K158" s="8"/>
      <c r="L158" s="8"/>
      <c r="M158" s="11"/>
    </row>
    <row r="159" spans="1:13" ht="29.25" customHeight="1" x14ac:dyDescent="0.25">
      <c r="A159" s="67"/>
      <c r="B159" s="69"/>
      <c r="C159" s="69"/>
      <c r="D159" s="28" t="s">
        <v>21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11"/>
    </row>
    <row r="160" spans="1:13" ht="29.25" customHeight="1" x14ac:dyDescent="0.25">
      <c r="A160" s="67"/>
      <c r="B160" s="69"/>
      <c r="C160" s="69"/>
      <c r="D160" s="28" t="s">
        <v>22</v>
      </c>
      <c r="E160" s="15">
        <v>0</v>
      </c>
      <c r="F160" s="4">
        <v>0</v>
      </c>
      <c r="G160" s="15">
        <v>0</v>
      </c>
      <c r="H160" s="14">
        <v>0</v>
      </c>
      <c r="I160" s="14">
        <v>6000000</v>
      </c>
      <c r="J160" s="4">
        <v>6000000</v>
      </c>
      <c r="K160" s="14">
        <v>0</v>
      </c>
      <c r="L160" s="14">
        <v>0</v>
      </c>
      <c r="M160" s="11"/>
    </row>
    <row r="161" spans="1:13" ht="29.25" customHeight="1" x14ac:dyDescent="0.25">
      <c r="A161" s="67"/>
      <c r="B161" s="69"/>
      <c r="C161" s="69"/>
      <c r="D161" s="28" t="s">
        <v>26</v>
      </c>
      <c r="E161" s="4">
        <v>0</v>
      </c>
      <c r="F161" s="4">
        <v>0</v>
      </c>
      <c r="G161" s="15">
        <v>0</v>
      </c>
      <c r="H161" s="14">
        <v>0</v>
      </c>
      <c r="I161" s="14">
        <v>1215875</v>
      </c>
      <c r="J161" s="14">
        <v>1215872.27</v>
      </c>
      <c r="K161" s="14">
        <v>1293000</v>
      </c>
      <c r="L161" s="14">
        <v>1293000</v>
      </c>
      <c r="M161" s="11"/>
    </row>
    <row r="162" spans="1:13" ht="29.25" customHeight="1" x14ac:dyDescent="0.25">
      <c r="A162" s="67"/>
      <c r="B162" s="69"/>
      <c r="C162" s="69"/>
      <c r="D162" s="28" t="s">
        <v>24</v>
      </c>
      <c r="E162" s="8"/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11"/>
    </row>
    <row r="163" spans="1:13" ht="29.25" customHeight="1" x14ac:dyDescent="0.25">
      <c r="A163" s="67" t="s">
        <v>104</v>
      </c>
      <c r="B163" s="69" t="s">
        <v>34</v>
      </c>
      <c r="C163" s="69" t="s">
        <v>62</v>
      </c>
      <c r="D163" s="28" t="s">
        <v>19</v>
      </c>
      <c r="E163" s="8">
        <f>E165+E166+E167+E168</f>
        <v>0</v>
      </c>
      <c r="F163" s="8">
        <f t="shared" ref="F163:L163" si="37">F165+F166+F167+F168</f>
        <v>0</v>
      </c>
      <c r="G163" s="8">
        <f t="shared" si="37"/>
        <v>5240226.32</v>
      </c>
      <c r="H163" s="8">
        <f t="shared" si="37"/>
        <v>1268355</v>
      </c>
      <c r="I163" s="8">
        <f t="shared" si="37"/>
        <v>64094460.389999993</v>
      </c>
      <c r="J163" s="8">
        <f t="shared" si="37"/>
        <v>62676375.350000001</v>
      </c>
      <c r="K163" s="8">
        <f t="shared" si="37"/>
        <v>2049000</v>
      </c>
      <c r="L163" s="8">
        <f t="shared" si="37"/>
        <v>2049000</v>
      </c>
      <c r="M163" s="11"/>
    </row>
    <row r="164" spans="1:13" ht="29.25" customHeight="1" x14ac:dyDescent="0.25">
      <c r="A164" s="67"/>
      <c r="B164" s="69"/>
      <c r="C164" s="69"/>
      <c r="D164" s="28" t="s">
        <v>20</v>
      </c>
      <c r="E164" s="8"/>
      <c r="F164" s="8"/>
      <c r="G164" s="8"/>
      <c r="H164" s="8"/>
      <c r="I164" s="8"/>
      <c r="J164" s="8"/>
      <c r="K164" s="8"/>
      <c r="L164" s="8"/>
      <c r="M164" s="11"/>
    </row>
    <row r="165" spans="1:13" ht="29.25" customHeight="1" x14ac:dyDescent="0.25">
      <c r="A165" s="67"/>
      <c r="B165" s="69"/>
      <c r="C165" s="69"/>
      <c r="D165" s="28" t="s">
        <v>21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11"/>
    </row>
    <row r="166" spans="1:13" ht="29.25" customHeight="1" x14ac:dyDescent="0.25">
      <c r="A166" s="67"/>
      <c r="B166" s="69"/>
      <c r="C166" s="69"/>
      <c r="D166" s="28" t="s">
        <v>22</v>
      </c>
      <c r="E166" s="14">
        <v>0</v>
      </c>
      <c r="F166" s="4">
        <v>0</v>
      </c>
      <c r="G166" s="14">
        <v>2784790</v>
      </c>
      <c r="H166" s="14">
        <v>1190990</v>
      </c>
      <c r="I166" s="14">
        <v>59329277.799999997</v>
      </c>
      <c r="J166" s="14">
        <v>58020006.369999997</v>
      </c>
      <c r="K166" s="14">
        <v>0</v>
      </c>
      <c r="L166" s="14">
        <v>0</v>
      </c>
      <c r="M166" s="11"/>
    </row>
    <row r="167" spans="1:13" ht="29.25" customHeight="1" x14ac:dyDescent="0.25">
      <c r="A167" s="67"/>
      <c r="B167" s="69"/>
      <c r="C167" s="69"/>
      <c r="D167" s="28" t="s">
        <v>26</v>
      </c>
      <c r="E167" s="14">
        <v>0</v>
      </c>
      <c r="F167" s="4">
        <v>0</v>
      </c>
      <c r="G167" s="14">
        <v>109107.1</v>
      </c>
      <c r="H167" s="14">
        <v>77365</v>
      </c>
      <c r="I167" s="14">
        <v>2418853.37</v>
      </c>
      <c r="J167" s="14">
        <v>2310040.56</v>
      </c>
      <c r="K167" s="14">
        <v>2049000</v>
      </c>
      <c r="L167" s="14">
        <v>2049000</v>
      </c>
      <c r="M167" s="11"/>
    </row>
    <row r="168" spans="1:13" ht="29.25" customHeight="1" x14ac:dyDescent="0.25">
      <c r="A168" s="67"/>
      <c r="B168" s="69"/>
      <c r="C168" s="69"/>
      <c r="D168" s="28" t="s">
        <v>24</v>
      </c>
      <c r="E168" s="14">
        <v>0</v>
      </c>
      <c r="F168" s="4">
        <v>0</v>
      </c>
      <c r="G168" s="14">
        <v>2346329.2200000002</v>
      </c>
      <c r="H168" s="14">
        <v>0</v>
      </c>
      <c r="I168" s="14">
        <v>2346329.2200000002</v>
      </c>
      <c r="J168" s="14">
        <v>2346328.42</v>
      </c>
      <c r="K168" s="14">
        <v>0</v>
      </c>
      <c r="L168" s="14">
        <v>0</v>
      </c>
      <c r="M168" s="11"/>
    </row>
    <row r="169" spans="1:13" ht="29.25" customHeight="1" x14ac:dyDescent="0.25">
      <c r="A169" s="67" t="s">
        <v>105</v>
      </c>
      <c r="B169" s="69" t="s">
        <v>56</v>
      </c>
      <c r="C169" s="69" t="s">
        <v>35</v>
      </c>
      <c r="D169" s="28" t="s">
        <v>19</v>
      </c>
      <c r="E169" s="8">
        <f>E171+E172+E173+E174</f>
        <v>0</v>
      </c>
      <c r="F169" s="8">
        <f t="shared" ref="F169:L169" si="38">F171+F172+F173+F174</f>
        <v>0</v>
      </c>
      <c r="G169" s="8">
        <f t="shared" si="38"/>
        <v>23983417.879999999</v>
      </c>
      <c r="H169" s="8">
        <f t="shared" si="38"/>
        <v>21104081.470000003</v>
      </c>
      <c r="I169" s="8">
        <f t="shared" si="38"/>
        <v>51039274.710000001</v>
      </c>
      <c r="J169" s="8">
        <f t="shared" si="38"/>
        <v>50115393.560000002</v>
      </c>
      <c r="K169" s="8">
        <f t="shared" si="38"/>
        <v>48160200</v>
      </c>
      <c r="L169" s="8">
        <f t="shared" si="38"/>
        <v>48160200</v>
      </c>
      <c r="M169" s="11"/>
    </row>
    <row r="170" spans="1:13" ht="29.25" customHeight="1" x14ac:dyDescent="0.25">
      <c r="A170" s="67"/>
      <c r="B170" s="69"/>
      <c r="C170" s="69"/>
      <c r="D170" s="28" t="s">
        <v>20</v>
      </c>
      <c r="E170" s="8"/>
      <c r="F170" s="8"/>
      <c r="G170" s="8"/>
      <c r="H170" s="8"/>
      <c r="I170" s="8"/>
      <c r="J170" s="8"/>
      <c r="K170" s="8"/>
      <c r="L170" s="8"/>
      <c r="M170" s="11"/>
    </row>
    <row r="171" spans="1:13" ht="29.25" customHeight="1" x14ac:dyDescent="0.25">
      <c r="A171" s="67"/>
      <c r="B171" s="69"/>
      <c r="C171" s="69"/>
      <c r="D171" s="28" t="s">
        <v>21</v>
      </c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11"/>
    </row>
    <row r="172" spans="1:13" ht="29.25" customHeight="1" x14ac:dyDescent="0.25">
      <c r="A172" s="67"/>
      <c r="B172" s="69"/>
      <c r="C172" s="69"/>
      <c r="D172" s="28" t="s">
        <v>22</v>
      </c>
      <c r="E172" s="14">
        <v>0</v>
      </c>
      <c r="F172" s="14">
        <v>0</v>
      </c>
      <c r="G172" s="14">
        <v>3692567.2</v>
      </c>
      <c r="H172" s="14">
        <v>2744189.62</v>
      </c>
      <c r="I172" s="14">
        <v>9311300</v>
      </c>
      <c r="J172" s="14">
        <v>8699146.8000000007</v>
      </c>
      <c r="K172" s="14">
        <v>9224400</v>
      </c>
      <c r="L172" s="14">
        <v>9224400</v>
      </c>
      <c r="M172" s="11"/>
    </row>
    <row r="173" spans="1:13" ht="29.25" customHeight="1" x14ac:dyDescent="0.25">
      <c r="A173" s="67"/>
      <c r="B173" s="69"/>
      <c r="C173" s="69"/>
      <c r="D173" s="28" t="s">
        <v>26</v>
      </c>
      <c r="E173" s="14">
        <v>0</v>
      </c>
      <c r="F173" s="14">
        <v>0</v>
      </c>
      <c r="G173" s="14">
        <v>20290850.68</v>
      </c>
      <c r="H173" s="14">
        <v>18359891.850000001</v>
      </c>
      <c r="I173" s="14">
        <v>41727974.710000001</v>
      </c>
      <c r="J173" s="14">
        <v>41416246.759999998</v>
      </c>
      <c r="K173" s="14">
        <v>38935800</v>
      </c>
      <c r="L173" s="14">
        <v>38935800</v>
      </c>
      <c r="M173" s="11"/>
    </row>
    <row r="174" spans="1:13" ht="29.25" customHeight="1" thickBot="1" x14ac:dyDescent="0.3">
      <c r="A174" s="70"/>
      <c r="B174" s="71"/>
      <c r="C174" s="71"/>
      <c r="D174" s="38" t="s">
        <v>24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40"/>
    </row>
    <row r="175" spans="1:13" ht="29.25" customHeight="1" x14ac:dyDescent="0.25">
      <c r="A175" s="60" t="s">
        <v>106</v>
      </c>
      <c r="B175" s="63" t="s">
        <v>63</v>
      </c>
      <c r="C175" s="63" t="s">
        <v>64</v>
      </c>
      <c r="D175" s="36" t="s">
        <v>19</v>
      </c>
      <c r="E175" s="21">
        <f>E177+E178+E179+E180</f>
        <v>0</v>
      </c>
      <c r="F175" s="21">
        <f t="shared" ref="F175:L175" si="39">F177+F178+F179+F180</f>
        <v>0</v>
      </c>
      <c r="G175" s="21">
        <f t="shared" si="39"/>
        <v>11961924.82</v>
      </c>
      <c r="H175" s="21">
        <f t="shared" si="39"/>
        <v>10311128.649999999</v>
      </c>
      <c r="I175" s="21">
        <f t="shared" si="39"/>
        <v>59821136.32</v>
      </c>
      <c r="J175" s="21">
        <f t="shared" si="39"/>
        <v>58699079.920000002</v>
      </c>
      <c r="K175" s="21">
        <f t="shared" si="39"/>
        <v>38044600</v>
      </c>
      <c r="L175" s="21">
        <f t="shared" si="39"/>
        <v>38330100</v>
      </c>
      <c r="M175" s="22"/>
    </row>
    <row r="176" spans="1:13" ht="29.25" customHeight="1" x14ac:dyDescent="0.25">
      <c r="A176" s="61"/>
      <c r="B176" s="64"/>
      <c r="C176" s="64"/>
      <c r="D176" s="27" t="s">
        <v>20</v>
      </c>
      <c r="E176" s="23"/>
      <c r="F176" s="23"/>
      <c r="G176" s="23"/>
      <c r="H176" s="23"/>
      <c r="I176" s="23"/>
      <c r="J176" s="23"/>
      <c r="K176" s="23"/>
      <c r="L176" s="23"/>
      <c r="M176" s="24"/>
    </row>
    <row r="177" spans="1:13" ht="29.25" customHeight="1" x14ac:dyDescent="0.25">
      <c r="A177" s="61"/>
      <c r="B177" s="64"/>
      <c r="C177" s="64"/>
      <c r="D177" s="27" t="s">
        <v>21</v>
      </c>
      <c r="E177" s="23">
        <f>E183+E189</f>
        <v>0</v>
      </c>
      <c r="F177" s="23">
        <f t="shared" ref="F177:L177" si="40">F183+F189</f>
        <v>0</v>
      </c>
      <c r="G177" s="23">
        <f t="shared" si="40"/>
        <v>0</v>
      </c>
      <c r="H177" s="23">
        <f t="shared" si="40"/>
        <v>0</v>
      </c>
      <c r="I177" s="23">
        <f t="shared" si="40"/>
        <v>0</v>
      </c>
      <c r="J177" s="23">
        <f t="shared" si="40"/>
        <v>0</v>
      </c>
      <c r="K177" s="23">
        <f t="shared" si="40"/>
        <v>0</v>
      </c>
      <c r="L177" s="23">
        <f t="shared" si="40"/>
        <v>0</v>
      </c>
      <c r="M177" s="24"/>
    </row>
    <row r="178" spans="1:13" ht="29.25" customHeight="1" x14ac:dyDescent="0.25">
      <c r="A178" s="61"/>
      <c r="B178" s="64"/>
      <c r="C178" s="64"/>
      <c r="D178" s="27" t="s">
        <v>22</v>
      </c>
      <c r="E178" s="23">
        <f t="shared" ref="E178:L180" si="41">E184+E190</f>
        <v>0</v>
      </c>
      <c r="F178" s="23">
        <f t="shared" si="41"/>
        <v>0</v>
      </c>
      <c r="G178" s="23">
        <f t="shared" si="41"/>
        <v>10209151</v>
      </c>
      <c r="H178" s="23">
        <f t="shared" si="41"/>
        <v>8561349.7699999996</v>
      </c>
      <c r="I178" s="23">
        <f t="shared" si="41"/>
        <v>54724884</v>
      </c>
      <c r="J178" s="23">
        <f t="shared" si="41"/>
        <v>54093398.039999999</v>
      </c>
      <c r="K178" s="23">
        <f t="shared" si="41"/>
        <v>33117600</v>
      </c>
      <c r="L178" s="23">
        <f t="shared" si="41"/>
        <v>33286800</v>
      </c>
      <c r="M178" s="24"/>
    </row>
    <row r="179" spans="1:13" ht="29.25" customHeight="1" x14ac:dyDescent="0.25">
      <c r="A179" s="61"/>
      <c r="B179" s="64"/>
      <c r="C179" s="64"/>
      <c r="D179" s="27" t="s">
        <v>26</v>
      </c>
      <c r="E179" s="23">
        <f t="shared" si="41"/>
        <v>0</v>
      </c>
      <c r="F179" s="23">
        <f t="shared" si="41"/>
        <v>0</v>
      </c>
      <c r="G179" s="23">
        <f t="shared" si="41"/>
        <v>1752773.8199999998</v>
      </c>
      <c r="H179" s="23">
        <f t="shared" si="41"/>
        <v>1749778.88</v>
      </c>
      <c r="I179" s="23">
        <f t="shared" si="41"/>
        <v>5096252.32</v>
      </c>
      <c r="J179" s="23">
        <f t="shared" si="41"/>
        <v>4605681.88</v>
      </c>
      <c r="K179" s="23">
        <f t="shared" si="41"/>
        <v>4927000</v>
      </c>
      <c r="L179" s="23">
        <f t="shared" si="41"/>
        <v>5043300</v>
      </c>
      <c r="M179" s="24"/>
    </row>
    <row r="180" spans="1:13" ht="29.25" customHeight="1" thickBot="1" x14ac:dyDescent="0.3">
      <c r="A180" s="62"/>
      <c r="B180" s="65"/>
      <c r="C180" s="65"/>
      <c r="D180" s="37" t="s">
        <v>24</v>
      </c>
      <c r="E180" s="25">
        <f t="shared" si="41"/>
        <v>0</v>
      </c>
      <c r="F180" s="25">
        <f t="shared" si="41"/>
        <v>0</v>
      </c>
      <c r="G180" s="25">
        <f t="shared" si="41"/>
        <v>0</v>
      </c>
      <c r="H180" s="25">
        <f t="shared" si="41"/>
        <v>0</v>
      </c>
      <c r="I180" s="25">
        <f t="shared" si="41"/>
        <v>0</v>
      </c>
      <c r="J180" s="25">
        <f t="shared" si="41"/>
        <v>0</v>
      </c>
      <c r="K180" s="25">
        <f t="shared" si="41"/>
        <v>0</v>
      </c>
      <c r="L180" s="25">
        <f t="shared" si="41"/>
        <v>0</v>
      </c>
      <c r="M180" s="26"/>
    </row>
    <row r="181" spans="1:13" ht="29.25" customHeight="1" x14ac:dyDescent="0.25">
      <c r="A181" s="66" t="s">
        <v>107</v>
      </c>
      <c r="B181" s="68" t="s">
        <v>25</v>
      </c>
      <c r="C181" s="68" t="s">
        <v>65</v>
      </c>
      <c r="D181" s="33" t="s">
        <v>19</v>
      </c>
      <c r="E181" s="34">
        <f>E183+E184+E185+E186</f>
        <v>0</v>
      </c>
      <c r="F181" s="34">
        <f t="shared" ref="F181:L181" si="42">F183+F184+F185+F186</f>
        <v>0</v>
      </c>
      <c r="G181" s="34">
        <f t="shared" si="42"/>
        <v>2384271</v>
      </c>
      <c r="H181" s="34">
        <f t="shared" si="42"/>
        <v>2384271</v>
      </c>
      <c r="I181" s="34">
        <f t="shared" si="42"/>
        <v>39571836.32</v>
      </c>
      <c r="J181" s="34">
        <f t="shared" si="42"/>
        <v>38457519</v>
      </c>
      <c r="K181" s="34">
        <f t="shared" si="42"/>
        <v>17782500</v>
      </c>
      <c r="L181" s="34">
        <f t="shared" si="42"/>
        <v>18068000</v>
      </c>
      <c r="M181" s="35"/>
    </row>
    <row r="182" spans="1:13" ht="29.25" customHeight="1" x14ac:dyDescent="0.25">
      <c r="A182" s="67"/>
      <c r="B182" s="69"/>
      <c r="C182" s="69"/>
      <c r="D182" s="28" t="s">
        <v>20</v>
      </c>
      <c r="E182" s="8"/>
      <c r="F182" s="8"/>
      <c r="G182" s="8"/>
      <c r="H182" s="8"/>
      <c r="I182" s="8"/>
      <c r="J182" s="8"/>
      <c r="K182" s="8"/>
      <c r="L182" s="8"/>
      <c r="M182" s="11"/>
    </row>
    <row r="183" spans="1:13" ht="29.25" customHeight="1" x14ac:dyDescent="0.25">
      <c r="A183" s="67"/>
      <c r="B183" s="69"/>
      <c r="C183" s="69"/>
      <c r="D183" s="28" t="s">
        <v>21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11"/>
    </row>
    <row r="184" spans="1:13" ht="29.25" customHeight="1" x14ac:dyDescent="0.25">
      <c r="A184" s="67"/>
      <c r="B184" s="69"/>
      <c r="C184" s="69"/>
      <c r="D184" s="28" t="s">
        <v>22</v>
      </c>
      <c r="E184" s="14">
        <v>0</v>
      </c>
      <c r="F184" s="14">
        <v>0</v>
      </c>
      <c r="G184" s="14">
        <v>1393071</v>
      </c>
      <c r="H184" s="14">
        <v>1393071</v>
      </c>
      <c r="I184" s="14">
        <v>36465584</v>
      </c>
      <c r="J184" s="14">
        <v>35841837.119999997</v>
      </c>
      <c r="K184" s="14">
        <v>14845500</v>
      </c>
      <c r="L184" s="14">
        <v>15014700</v>
      </c>
      <c r="M184" s="11"/>
    </row>
    <row r="185" spans="1:13" ht="29.25" customHeight="1" x14ac:dyDescent="0.25">
      <c r="A185" s="67"/>
      <c r="B185" s="69"/>
      <c r="C185" s="69"/>
      <c r="D185" s="28" t="s">
        <v>26</v>
      </c>
      <c r="E185" s="14">
        <v>0</v>
      </c>
      <c r="F185" s="14">
        <v>0</v>
      </c>
      <c r="G185" s="4">
        <v>991200</v>
      </c>
      <c r="H185" s="4">
        <v>991200</v>
      </c>
      <c r="I185" s="4">
        <v>3106252.32</v>
      </c>
      <c r="J185" s="14">
        <v>2615681.88</v>
      </c>
      <c r="K185" s="14">
        <v>2937000</v>
      </c>
      <c r="L185" s="14">
        <v>3053300</v>
      </c>
      <c r="M185" s="11"/>
    </row>
    <row r="186" spans="1:13" ht="29.25" customHeight="1" x14ac:dyDescent="0.25">
      <c r="A186" s="67"/>
      <c r="B186" s="69"/>
      <c r="C186" s="69"/>
      <c r="D186" s="28" t="s">
        <v>24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11"/>
    </row>
    <row r="187" spans="1:13" ht="29.25" customHeight="1" x14ac:dyDescent="0.25">
      <c r="A187" s="67" t="s">
        <v>108</v>
      </c>
      <c r="B187" s="69" t="s">
        <v>31</v>
      </c>
      <c r="C187" s="69" t="s">
        <v>66</v>
      </c>
      <c r="D187" s="28" t="s">
        <v>19</v>
      </c>
      <c r="E187" s="8">
        <f>E189+E190+E191+E192</f>
        <v>0</v>
      </c>
      <c r="F187" s="8">
        <f t="shared" ref="F187:L187" si="43">F189+F190+F191+F192</f>
        <v>0</v>
      </c>
      <c r="G187" s="8">
        <f t="shared" si="43"/>
        <v>9577653.8200000003</v>
      </c>
      <c r="H187" s="8">
        <f t="shared" si="43"/>
        <v>7926857.6499999994</v>
      </c>
      <c r="I187" s="8">
        <f t="shared" si="43"/>
        <v>20249300</v>
      </c>
      <c r="J187" s="8">
        <f t="shared" si="43"/>
        <v>20241560.920000002</v>
      </c>
      <c r="K187" s="8">
        <f t="shared" si="43"/>
        <v>20262100</v>
      </c>
      <c r="L187" s="8">
        <f t="shared" si="43"/>
        <v>20262100</v>
      </c>
      <c r="M187" s="11"/>
    </row>
    <row r="188" spans="1:13" ht="29.25" customHeight="1" x14ac:dyDescent="0.25">
      <c r="A188" s="67"/>
      <c r="B188" s="69"/>
      <c r="C188" s="69"/>
      <c r="D188" s="28" t="s">
        <v>20</v>
      </c>
      <c r="E188" s="8"/>
      <c r="F188" s="8"/>
      <c r="G188" s="8"/>
      <c r="H188" s="8"/>
      <c r="I188" s="8"/>
      <c r="J188" s="8"/>
      <c r="K188" s="8"/>
      <c r="L188" s="8"/>
      <c r="M188" s="11"/>
    </row>
    <row r="189" spans="1:13" ht="29.25" customHeight="1" x14ac:dyDescent="0.25">
      <c r="A189" s="67"/>
      <c r="B189" s="69"/>
      <c r="C189" s="69"/>
      <c r="D189" s="28" t="s">
        <v>21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11"/>
    </row>
    <row r="190" spans="1:13" ht="29.25" customHeight="1" x14ac:dyDescent="0.25">
      <c r="A190" s="67"/>
      <c r="B190" s="69"/>
      <c r="C190" s="69"/>
      <c r="D190" s="28" t="s">
        <v>22</v>
      </c>
      <c r="E190" s="14">
        <v>0</v>
      </c>
      <c r="F190" s="14">
        <v>0</v>
      </c>
      <c r="G190" s="14">
        <v>8816080</v>
      </c>
      <c r="H190" s="14">
        <v>7168278.7699999996</v>
      </c>
      <c r="I190" s="14">
        <v>18259300</v>
      </c>
      <c r="J190" s="14">
        <v>18251560.920000002</v>
      </c>
      <c r="K190" s="14">
        <v>18272100</v>
      </c>
      <c r="L190" s="14">
        <v>18272100</v>
      </c>
      <c r="M190" s="11"/>
    </row>
    <row r="191" spans="1:13" ht="29.25" customHeight="1" x14ac:dyDescent="0.25">
      <c r="A191" s="67"/>
      <c r="B191" s="69"/>
      <c r="C191" s="69"/>
      <c r="D191" s="28" t="s">
        <v>26</v>
      </c>
      <c r="E191" s="14">
        <v>0</v>
      </c>
      <c r="F191" s="14">
        <v>0</v>
      </c>
      <c r="G191" s="14">
        <v>761573.82</v>
      </c>
      <c r="H191" s="14">
        <v>758578.88</v>
      </c>
      <c r="I191" s="14">
        <v>1990000</v>
      </c>
      <c r="J191" s="14">
        <v>1990000</v>
      </c>
      <c r="K191" s="14">
        <v>1990000</v>
      </c>
      <c r="L191" s="14">
        <v>1990000</v>
      </c>
      <c r="M191" s="11"/>
    </row>
    <row r="192" spans="1:13" ht="29.25" customHeight="1" thickBot="1" x14ac:dyDescent="0.3">
      <c r="A192" s="70"/>
      <c r="B192" s="71"/>
      <c r="C192" s="71"/>
      <c r="D192" s="38" t="s">
        <v>24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40"/>
    </row>
    <row r="193" spans="1:13" ht="29.25" customHeight="1" x14ac:dyDescent="0.25">
      <c r="A193" s="60" t="s">
        <v>109</v>
      </c>
      <c r="B193" s="63" t="s">
        <v>67</v>
      </c>
      <c r="C193" s="63" t="s">
        <v>68</v>
      </c>
      <c r="D193" s="36" t="s">
        <v>19</v>
      </c>
      <c r="E193" s="21">
        <f>E195+E196+E197+E198</f>
        <v>0</v>
      </c>
      <c r="F193" s="21">
        <f t="shared" ref="F193:L193" si="44">F195+F196+F197+F198</f>
        <v>0</v>
      </c>
      <c r="G193" s="21">
        <f t="shared" si="44"/>
        <v>13091136.23</v>
      </c>
      <c r="H193" s="21">
        <f t="shared" si="44"/>
        <v>11769799.359999999</v>
      </c>
      <c r="I193" s="21">
        <f t="shared" si="44"/>
        <v>16983705.859999999</v>
      </c>
      <c r="J193" s="21">
        <f t="shared" si="44"/>
        <v>16642023.68</v>
      </c>
      <c r="K193" s="21">
        <f t="shared" si="44"/>
        <v>7398380</v>
      </c>
      <c r="L193" s="21">
        <f t="shared" si="44"/>
        <v>7398380</v>
      </c>
      <c r="M193" s="22"/>
    </row>
    <row r="194" spans="1:13" ht="29.25" customHeight="1" x14ac:dyDescent="0.25">
      <c r="A194" s="61"/>
      <c r="B194" s="64"/>
      <c r="C194" s="64"/>
      <c r="D194" s="27" t="s">
        <v>20</v>
      </c>
      <c r="E194" s="23"/>
      <c r="F194" s="23"/>
      <c r="G194" s="23"/>
      <c r="H194" s="23"/>
      <c r="I194" s="23"/>
      <c r="J194" s="23"/>
      <c r="K194" s="23"/>
      <c r="L194" s="23"/>
      <c r="M194" s="24"/>
    </row>
    <row r="195" spans="1:13" ht="29.25" customHeight="1" x14ac:dyDescent="0.25">
      <c r="A195" s="61"/>
      <c r="B195" s="64"/>
      <c r="C195" s="64"/>
      <c r="D195" s="27" t="s">
        <v>21</v>
      </c>
      <c r="E195" s="23">
        <f>E201+E207</f>
        <v>0</v>
      </c>
      <c r="F195" s="23">
        <f t="shared" ref="F195:L195" si="45">F201+F207</f>
        <v>0</v>
      </c>
      <c r="G195" s="23">
        <f t="shared" si="45"/>
        <v>6563735.21</v>
      </c>
      <c r="H195" s="23">
        <f t="shared" si="45"/>
        <v>6563735.21</v>
      </c>
      <c r="I195" s="23">
        <f t="shared" si="45"/>
        <v>7226603.7999999998</v>
      </c>
      <c r="J195" s="23">
        <f t="shared" si="45"/>
        <v>7226603.7999999998</v>
      </c>
      <c r="K195" s="23">
        <f t="shared" si="45"/>
        <v>0</v>
      </c>
      <c r="L195" s="23">
        <f t="shared" si="45"/>
        <v>0</v>
      </c>
      <c r="M195" s="24"/>
    </row>
    <row r="196" spans="1:13" ht="29.25" customHeight="1" x14ac:dyDescent="0.25">
      <c r="A196" s="61"/>
      <c r="B196" s="64"/>
      <c r="C196" s="64"/>
      <c r="D196" s="27" t="s">
        <v>22</v>
      </c>
      <c r="E196" s="23">
        <f t="shared" ref="E196:L198" si="46">E202+E208</f>
        <v>0</v>
      </c>
      <c r="F196" s="23">
        <f t="shared" si="46"/>
        <v>0</v>
      </c>
      <c r="G196" s="23">
        <f t="shared" si="46"/>
        <v>3374054.95</v>
      </c>
      <c r="H196" s="23">
        <f t="shared" si="46"/>
        <v>2187954.9500000002</v>
      </c>
      <c r="I196" s="23">
        <f t="shared" si="46"/>
        <v>3595015.51</v>
      </c>
      <c r="J196" s="23">
        <f t="shared" si="46"/>
        <v>3375178.83</v>
      </c>
      <c r="K196" s="23">
        <f t="shared" si="46"/>
        <v>1186100</v>
      </c>
      <c r="L196" s="23">
        <f t="shared" si="46"/>
        <v>1186100</v>
      </c>
      <c r="M196" s="24"/>
    </row>
    <row r="197" spans="1:13" ht="29.25" customHeight="1" x14ac:dyDescent="0.25">
      <c r="A197" s="61"/>
      <c r="B197" s="64"/>
      <c r="C197" s="64"/>
      <c r="D197" s="27" t="s">
        <v>26</v>
      </c>
      <c r="E197" s="23">
        <f t="shared" si="46"/>
        <v>0</v>
      </c>
      <c r="F197" s="23">
        <f t="shared" si="46"/>
        <v>0</v>
      </c>
      <c r="G197" s="23">
        <f t="shared" si="46"/>
        <v>3153346.07</v>
      </c>
      <c r="H197" s="23">
        <f t="shared" si="46"/>
        <v>3018109.1999999997</v>
      </c>
      <c r="I197" s="23">
        <f t="shared" si="46"/>
        <v>6162086.5499999998</v>
      </c>
      <c r="J197" s="23">
        <f t="shared" si="46"/>
        <v>6040241.0500000007</v>
      </c>
      <c r="K197" s="23">
        <f t="shared" si="46"/>
        <v>6212280</v>
      </c>
      <c r="L197" s="23">
        <f t="shared" si="46"/>
        <v>6212280</v>
      </c>
      <c r="M197" s="24"/>
    </row>
    <row r="198" spans="1:13" ht="29.25" customHeight="1" thickBot="1" x14ac:dyDescent="0.3">
      <c r="A198" s="62"/>
      <c r="B198" s="65"/>
      <c r="C198" s="65"/>
      <c r="D198" s="37" t="s">
        <v>24</v>
      </c>
      <c r="E198" s="25">
        <f t="shared" si="46"/>
        <v>0</v>
      </c>
      <c r="F198" s="25">
        <f t="shared" si="46"/>
        <v>0</v>
      </c>
      <c r="G198" s="25">
        <f t="shared" si="46"/>
        <v>0</v>
      </c>
      <c r="H198" s="25">
        <f t="shared" si="46"/>
        <v>0</v>
      </c>
      <c r="I198" s="25">
        <f t="shared" si="46"/>
        <v>0</v>
      </c>
      <c r="J198" s="25">
        <f t="shared" si="46"/>
        <v>0</v>
      </c>
      <c r="K198" s="25">
        <f t="shared" si="46"/>
        <v>0</v>
      </c>
      <c r="L198" s="25">
        <f t="shared" si="46"/>
        <v>0</v>
      </c>
      <c r="M198" s="26"/>
    </row>
    <row r="199" spans="1:13" ht="29.25" customHeight="1" x14ac:dyDescent="0.25">
      <c r="A199" s="66" t="s">
        <v>110</v>
      </c>
      <c r="B199" s="68" t="s">
        <v>25</v>
      </c>
      <c r="C199" s="68" t="s">
        <v>70</v>
      </c>
      <c r="D199" s="33" t="s">
        <v>19</v>
      </c>
      <c r="E199" s="34">
        <f>E201+E202+E203+E204</f>
        <v>0</v>
      </c>
      <c r="F199" s="34">
        <f t="shared" ref="F199:L199" si="47">F201+F202+F203+F204</f>
        <v>0</v>
      </c>
      <c r="G199" s="34">
        <f t="shared" si="47"/>
        <v>10160524.23</v>
      </c>
      <c r="H199" s="34">
        <f t="shared" si="47"/>
        <v>8974424.2300000004</v>
      </c>
      <c r="I199" s="34">
        <f t="shared" si="47"/>
        <v>11376859.309999999</v>
      </c>
      <c r="J199" s="34">
        <f t="shared" si="47"/>
        <v>11123847.489999998</v>
      </c>
      <c r="K199" s="34">
        <f t="shared" si="47"/>
        <v>1734470</v>
      </c>
      <c r="L199" s="34">
        <f t="shared" si="47"/>
        <v>1734470</v>
      </c>
      <c r="M199" s="35"/>
    </row>
    <row r="200" spans="1:13" ht="29.25" customHeight="1" x14ac:dyDescent="0.25">
      <c r="A200" s="67"/>
      <c r="B200" s="69"/>
      <c r="C200" s="69"/>
      <c r="D200" s="28" t="s">
        <v>20</v>
      </c>
      <c r="E200" s="8"/>
      <c r="F200" s="8"/>
      <c r="G200" s="8"/>
      <c r="H200" s="8"/>
      <c r="I200" s="8"/>
      <c r="J200" s="8"/>
      <c r="K200" s="8"/>
      <c r="L200" s="8"/>
      <c r="M200" s="11"/>
    </row>
    <row r="201" spans="1:13" ht="29.25" customHeight="1" x14ac:dyDescent="0.25">
      <c r="A201" s="67"/>
      <c r="B201" s="69"/>
      <c r="C201" s="69"/>
      <c r="D201" s="28" t="s">
        <v>21</v>
      </c>
      <c r="E201" s="8">
        <v>0</v>
      </c>
      <c r="F201" s="8">
        <v>0</v>
      </c>
      <c r="G201" s="8">
        <v>6563735.21</v>
      </c>
      <c r="H201" s="8">
        <v>6563735.21</v>
      </c>
      <c r="I201" s="8">
        <v>7226603.7999999998</v>
      </c>
      <c r="J201" s="8">
        <v>7226603.7999999998</v>
      </c>
      <c r="K201" s="8">
        <v>0</v>
      </c>
      <c r="L201" s="8">
        <v>0</v>
      </c>
      <c r="M201" s="11"/>
    </row>
    <row r="202" spans="1:13" ht="29.25" customHeight="1" x14ac:dyDescent="0.25">
      <c r="A202" s="67"/>
      <c r="B202" s="69"/>
      <c r="C202" s="69"/>
      <c r="D202" s="28" t="s">
        <v>22</v>
      </c>
      <c r="E202" s="8">
        <v>0</v>
      </c>
      <c r="F202" s="8">
        <v>0</v>
      </c>
      <c r="G202" s="8">
        <v>3374054.95</v>
      </c>
      <c r="H202" s="8">
        <v>2187954.9500000002</v>
      </c>
      <c r="I202" s="8">
        <v>3595015.51</v>
      </c>
      <c r="J202" s="8">
        <v>3375178.83</v>
      </c>
      <c r="K202" s="8">
        <v>1186100</v>
      </c>
      <c r="L202" s="8">
        <v>1186100</v>
      </c>
      <c r="M202" s="11"/>
    </row>
    <row r="203" spans="1:13" ht="29.25" customHeight="1" x14ac:dyDescent="0.25">
      <c r="A203" s="67"/>
      <c r="B203" s="69"/>
      <c r="C203" s="69"/>
      <c r="D203" s="28" t="s">
        <v>26</v>
      </c>
      <c r="E203" s="8">
        <v>0</v>
      </c>
      <c r="F203" s="8">
        <v>0</v>
      </c>
      <c r="G203" s="8">
        <v>222734.07</v>
      </c>
      <c r="H203" s="8">
        <v>222734.07</v>
      </c>
      <c r="I203" s="8">
        <v>555240</v>
      </c>
      <c r="J203" s="8">
        <v>522064.86</v>
      </c>
      <c r="K203" s="8">
        <v>548370</v>
      </c>
      <c r="L203" s="8">
        <v>548370</v>
      </c>
      <c r="M203" s="11"/>
    </row>
    <row r="204" spans="1:13" ht="29.25" customHeight="1" x14ac:dyDescent="0.25">
      <c r="A204" s="67"/>
      <c r="B204" s="69"/>
      <c r="C204" s="69"/>
      <c r="D204" s="28" t="s">
        <v>24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11"/>
    </row>
    <row r="205" spans="1:13" ht="29.25" customHeight="1" x14ac:dyDescent="0.25">
      <c r="A205" s="67" t="s">
        <v>111</v>
      </c>
      <c r="B205" s="69" t="s">
        <v>31</v>
      </c>
      <c r="C205" s="69" t="s">
        <v>69</v>
      </c>
      <c r="D205" s="28" t="s">
        <v>19</v>
      </c>
      <c r="E205" s="8">
        <f>E207+E208+E209+E210</f>
        <v>0</v>
      </c>
      <c r="F205" s="8">
        <f t="shared" ref="F205:L205" si="48">F207+F208+F209+F210</f>
        <v>0</v>
      </c>
      <c r="G205" s="8">
        <f t="shared" si="48"/>
        <v>2930612</v>
      </c>
      <c r="H205" s="8">
        <f t="shared" si="48"/>
        <v>2795375.13</v>
      </c>
      <c r="I205" s="8">
        <f t="shared" si="48"/>
        <v>5606846.5499999998</v>
      </c>
      <c r="J205" s="8">
        <f t="shared" si="48"/>
        <v>5518176.1900000004</v>
      </c>
      <c r="K205" s="8">
        <f t="shared" si="48"/>
        <v>5663910</v>
      </c>
      <c r="L205" s="8">
        <f t="shared" si="48"/>
        <v>5663910</v>
      </c>
      <c r="M205" s="11"/>
    </row>
    <row r="206" spans="1:13" ht="29.25" customHeight="1" x14ac:dyDescent="0.25">
      <c r="A206" s="67"/>
      <c r="B206" s="69"/>
      <c r="C206" s="69"/>
      <c r="D206" s="28" t="s">
        <v>20</v>
      </c>
      <c r="E206" s="8"/>
      <c r="F206" s="8"/>
      <c r="G206" s="8"/>
      <c r="H206" s="8"/>
      <c r="I206" s="8"/>
      <c r="J206" s="8"/>
      <c r="K206" s="8"/>
      <c r="L206" s="8"/>
      <c r="M206" s="11"/>
    </row>
    <row r="207" spans="1:13" ht="29.25" customHeight="1" x14ac:dyDescent="0.25">
      <c r="A207" s="67"/>
      <c r="B207" s="69"/>
      <c r="C207" s="69"/>
      <c r="D207" s="28" t="s">
        <v>21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11"/>
    </row>
    <row r="208" spans="1:13" ht="29.25" customHeight="1" x14ac:dyDescent="0.25">
      <c r="A208" s="67"/>
      <c r="B208" s="69"/>
      <c r="C208" s="69"/>
      <c r="D208" s="28" t="s">
        <v>22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11"/>
    </row>
    <row r="209" spans="1:13" ht="29.25" customHeight="1" x14ac:dyDescent="0.25">
      <c r="A209" s="67"/>
      <c r="B209" s="69"/>
      <c r="C209" s="69"/>
      <c r="D209" s="28" t="s">
        <v>26</v>
      </c>
      <c r="E209" s="9">
        <v>0</v>
      </c>
      <c r="F209" s="9">
        <v>0</v>
      </c>
      <c r="G209" s="10">
        <v>2930612</v>
      </c>
      <c r="H209" s="10">
        <v>2795375.13</v>
      </c>
      <c r="I209" s="10">
        <v>5606846.5499999998</v>
      </c>
      <c r="J209" s="10">
        <v>5518176.1900000004</v>
      </c>
      <c r="K209" s="9">
        <v>5663910</v>
      </c>
      <c r="L209" s="9">
        <v>5663910</v>
      </c>
      <c r="M209" s="11"/>
    </row>
    <row r="210" spans="1:13" ht="29.25" customHeight="1" thickBot="1" x14ac:dyDescent="0.3">
      <c r="A210" s="70"/>
      <c r="B210" s="71"/>
      <c r="C210" s="71"/>
      <c r="D210" s="38" t="s">
        <v>24</v>
      </c>
      <c r="E210" s="39">
        <v>0</v>
      </c>
      <c r="F210" s="39">
        <v>0</v>
      </c>
      <c r="G210" s="39">
        <v>0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40"/>
    </row>
    <row r="211" spans="1:13" ht="29.25" customHeight="1" x14ac:dyDescent="0.25">
      <c r="A211" s="60" t="s">
        <v>112</v>
      </c>
      <c r="B211" s="63" t="s">
        <v>71</v>
      </c>
      <c r="C211" s="63" t="s">
        <v>72</v>
      </c>
      <c r="D211" s="36" t="s">
        <v>19</v>
      </c>
      <c r="E211" s="21">
        <f>E213+E214+E215+E216</f>
        <v>0</v>
      </c>
      <c r="F211" s="21">
        <f t="shared" ref="F211:L211" si="49">F213+F214+F215+F216</f>
        <v>0</v>
      </c>
      <c r="G211" s="21">
        <f t="shared" si="49"/>
        <v>15278589.140000001</v>
      </c>
      <c r="H211" s="21">
        <f t="shared" si="49"/>
        <v>15125148.969999999</v>
      </c>
      <c r="I211" s="21">
        <f t="shared" si="49"/>
        <v>33802283.100000001</v>
      </c>
      <c r="J211" s="21">
        <f t="shared" si="49"/>
        <v>33550224.409999996</v>
      </c>
      <c r="K211" s="21">
        <f t="shared" si="49"/>
        <v>31914218</v>
      </c>
      <c r="L211" s="21">
        <f t="shared" si="49"/>
        <v>31914218</v>
      </c>
      <c r="M211" s="22"/>
    </row>
    <row r="212" spans="1:13" ht="29.25" customHeight="1" x14ac:dyDescent="0.25">
      <c r="A212" s="61"/>
      <c r="B212" s="64"/>
      <c r="C212" s="64"/>
      <c r="D212" s="27" t="s">
        <v>20</v>
      </c>
      <c r="E212" s="23"/>
      <c r="F212" s="23"/>
      <c r="G212" s="23"/>
      <c r="H212" s="23"/>
      <c r="I212" s="23"/>
      <c r="J212" s="23"/>
      <c r="K212" s="23"/>
      <c r="L212" s="23"/>
      <c r="M212" s="24"/>
    </row>
    <row r="213" spans="1:13" ht="29.25" customHeight="1" x14ac:dyDescent="0.25">
      <c r="A213" s="61"/>
      <c r="B213" s="64"/>
      <c r="C213" s="64"/>
      <c r="D213" s="27" t="s">
        <v>21</v>
      </c>
      <c r="E213" s="23">
        <f>E219+E225</f>
        <v>0</v>
      </c>
      <c r="F213" s="23">
        <f t="shared" ref="F213:L213" si="50">F219+F225</f>
        <v>0</v>
      </c>
      <c r="G213" s="23">
        <f t="shared" si="50"/>
        <v>0</v>
      </c>
      <c r="H213" s="23">
        <f t="shared" si="50"/>
        <v>0</v>
      </c>
      <c r="I213" s="23">
        <f t="shared" si="50"/>
        <v>0</v>
      </c>
      <c r="J213" s="23">
        <f t="shared" si="50"/>
        <v>0</v>
      </c>
      <c r="K213" s="23">
        <f t="shared" si="50"/>
        <v>0</v>
      </c>
      <c r="L213" s="23">
        <f t="shared" si="50"/>
        <v>0</v>
      </c>
      <c r="M213" s="24"/>
    </row>
    <row r="214" spans="1:13" ht="29.25" customHeight="1" x14ac:dyDescent="0.25">
      <c r="A214" s="61"/>
      <c r="B214" s="64"/>
      <c r="C214" s="64"/>
      <c r="D214" s="27" t="s">
        <v>22</v>
      </c>
      <c r="E214" s="23">
        <f t="shared" ref="E214:L216" si="51">E220+E226</f>
        <v>0</v>
      </c>
      <c r="F214" s="23">
        <f t="shared" si="51"/>
        <v>0</v>
      </c>
      <c r="G214" s="23">
        <f t="shared" si="51"/>
        <v>0</v>
      </c>
      <c r="H214" s="23">
        <f t="shared" si="51"/>
        <v>0</v>
      </c>
      <c r="I214" s="23">
        <f t="shared" si="51"/>
        <v>0</v>
      </c>
      <c r="J214" s="23">
        <f t="shared" si="51"/>
        <v>0</v>
      </c>
      <c r="K214" s="23">
        <f t="shared" si="51"/>
        <v>0</v>
      </c>
      <c r="L214" s="23">
        <f t="shared" si="51"/>
        <v>0</v>
      </c>
      <c r="M214" s="24"/>
    </row>
    <row r="215" spans="1:13" ht="29.25" customHeight="1" x14ac:dyDescent="0.25">
      <c r="A215" s="61"/>
      <c r="B215" s="64"/>
      <c r="C215" s="64"/>
      <c r="D215" s="27" t="s">
        <v>26</v>
      </c>
      <c r="E215" s="23">
        <f t="shared" si="51"/>
        <v>0</v>
      </c>
      <c r="F215" s="23">
        <f t="shared" si="51"/>
        <v>0</v>
      </c>
      <c r="G215" s="23">
        <f t="shared" si="51"/>
        <v>15278589.140000001</v>
      </c>
      <c r="H215" s="23">
        <f t="shared" si="51"/>
        <v>15125148.969999999</v>
      </c>
      <c r="I215" s="23">
        <f t="shared" si="51"/>
        <v>33802283.100000001</v>
      </c>
      <c r="J215" s="23">
        <f t="shared" si="51"/>
        <v>33550224.409999996</v>
      </c>
      <c r="K215" s="23">
        <f t="shared" si="51"/>
        <v>31914218</v>
      </c>
      <c r="L215" s="23">
        <f t="shared" si="51"/>
        <v>31914218</v>
      </c>
      <c r="M215" s="24"/>
    </row>
    <row r="216" spans="1:13" ht="29.25" customHeight="1" thickBot="1" x14ac:dyDescent="0.3">
      <c r="A216" s="62"/>
      <c r="B216" s="65"/>
      <c r="C216" s="65"/>
      <c r="D216" s="37" t="s">
        <v>24</v>
      </c>
      <c r="E216" s="25">
        <f t="shared" si="51"/>
        <v>0</v>
      </c>
      <c r="F216" s="25">
        <f t="shared" si="51"/>
        <v>0</v>
      </c>
      <c r="G216" s="25">
        <f t="shared" si="51"/>
        <v>0</v>
      </c>
      <c r="H216" s="25">
        <f t="shared" si="51"/>
        <v>0</v>
      </c>
      <c r="I216" s="25">
        <f t="shared" si="51"/>
        <v>0</v>
      </c>
      <c r="J216" s="25">
        <f t="shared" si="51"/>
        <v>0</v>
      </c>
      <c r="K216" s="25">
        <f t="shared" si="51"/>
        <v>0</v>
      </c>
      <c r="L216" s="25">
        <f t="shared" si="51"/>
        <v>0</v>
      </c>
      <c r="M216" s="26"/>
    </row>
    <row r="217" spans="1:13" ht="29.25" customHeight="1" x14ac:dyDescent="0.25">
      <c r="A217" s="66" t="s">
        <v>113</v>
      </c>
      <c r="B217" s="68" t="s">
        <v>25</v>
      </c>
      <c r="C217" s="68" t="s">
        <v>73</v>
      </c>
      <c r="D217" s="33" t="s">
        <v>19</v>
      </c>
      <c r="E217" s="34">
        <f>E219+E220+E221+E222</f>
        <v>0</v>
      </c>
      <c r="F217" s="34">
        <f t="shared" ref="F217:L217" si="52">F219+F220+F221+F222</f>
        <v>0</v>
      </c>
      <c r="G217" s="34">
        <f t="shared" si="52"/>
        <v>8730984.1400000006</v>
      </c>
      <c r="H217" s="34">
        <f t="shared" si="52"/>
        <v>8593389.4499999993</v>
      </c>
      <c r="I217" s="34">
        <f t="shared" si="52"/>
        <v>18169849.100000001</v>
      </c>
      <c r="J217" s="34">
        <f t="shared" si="52"/>
        <v>17957650.719999999</v>
      </c>
      <c r="K217" s="34">
        <f t="shared" si="52"/>
        <v>17992318</v>
      </c>
      <c r="L217" s="34">
        <f t="shared" si="52"/>
        <v>17992318</v>
      </c>
      <c r="M217" s="35"/>
    </row>
    <row r="218" spans="1:13" ht="29.25" customHeight="1" x14ac:dyDescent="0.25">
      <c r="A218" s="67"/>
      <c r="B218" s="69"/>
      <c r="C218" s="69"/>
      <c r="D218" s="28" t="s">
        <v>20</v>
      </c>
      <c r="E218" s="8"/>
      <c r="F218" s="8"/>
      <c r="G218" s="8"/>
      <c r="H218" s="8"/>
      <c r="I218" s="8"/>
      <c r="J218" s="8"/>
      <c r="K218" s="8"/>
      <c r="L218" s="8"/>
      <c r="M218" s="11"/>
    </row>
    <row r="219" spans="1:13" ht="29.25" customHeight="1" x14ac:dyDescent="0.25">
      <c r="A219" s="67"/>
      <c r="B219" s="69"/>
      <c r="C219" s="69"/>
      <c r="D219" s="28" t="s">
        <v>21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11"/>
    </row>
    <row r="220" spans="1:13" ht="29.25" customHeight="1" x14ac:dyDescent="0.25">
      <c r="A220" s="67"/>
      <c r="B220" s="69"/>
      <c r="C220" s="69"/>
      <c r="D220" s="28" t="s">
        <v>22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11"/>
    </row>
    <row r="221" spans="1:13" ht="29.25" customHeight="1" x14ac:dyDescent="0.25">
      <c r="A221" s="67"/>
      <c r="B221" s="69"/>
      <c r="C221" s="69"/>
      <c r="D221" s="28" t="s">
        <v>26</v>
      </c>
      <c r="E221" s="17">
        <v>0</v>
      </c>
      <c r="F221" s="17">
        <v>0</v>
      </c>
      <c r="G221" s="17">
        <v>8730984.1400000006</v>
      </c>
      <c r="H221" s="17">
        <v>8593389.4499999993</v>
      </c>
      <c r="I221" s="17">
        <v>18169849.100000001</v>
      </c>
      <c r="J221" s="17">
        <v>17957650.719999999</v>
      </c>
      <c r="K221" s="17">
        <v>17992318</v>
      </c>
      <c r="L221" s="17">
        <v>17992318</v>
      </c>
      <c r="M221" s="11"/>
    </row>
    <row r="222" spans="1:13" ht="29.25" customHeight="1" x14ac:dyDescent="0.25">
      <c r="A222" s="67"/>
      <c r="B222" s="69"/>
      <c r="C222" s="69"/>
      <c r="D222" s="28" t="s">
        <v>24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11"/>
    </row>
    <row r="223" spans="1:13" ht="29.25" customHeight="1" x14ac:dyDescent="0.25">
      <c r="A223" s="67" t="s">
        <v>114</v>
      </c>
      <c r="B223" s="69" t="s">
        <v>31</v>
      </c>
      <c r="C223" s="69" t="s">
        <v>74</v>
      </c>
      <c r="D223" s="28" t="s">
        <v>19</v>
      </c>
      <c r="E223" s="8">
        <f>E225+E226+E227+E228</f>
        <v>0</v>
      </c>
      <c r="F223" s="8">
        <f t="shared" ref="F223:L223" si="53">F225+F226+F227+F228</f>
        <v>0</v>
      </c>
      <c r="G223" s="8">
        <f t="shared" si="53"/>
        <v>6547605</v>
      </c>
      <c r="H223" s="8">
        <f t="shared" si="53"/>
        <v>6531759.5199999996</v>
      </c>
      <c r="I223" s="8">
        <f t="shared" si="53"/>
        <v>15632434</v>
      </c>
      <c r="J223" s="8">
        <f t="shared" si="53"/>
        <v>15592573.689999999</v>
      </c>
      <c r="K223" s="8">
        <f t="shared" si="53"/>
        <v>13921900</v>
      </c>
      <c r="L223" s="8">
        <f t="shared" si="53"/>
        <v>13921900</v>
      </c>
      <c r="M223" s="11"/>
    </row>
    <row r="224" spans="1:13" ht="29.25" customHeight="1" x14ac:dyDescent="0.25">
      <c r="A224" s="67"/>
      <c r="B224" s="69"/>
      <c r="C224" s="69"/>
      <c r="D224" s="28" t="s">
        <v>20</v>
      </c>
      <c r="E224" s="8"/>
      <c r="F224" s="8"/>
      <c r="G224" s="8"/>
      <c r="H224" s="8"/>
      <c r="I224" s="8"/>
      <c r="J224" s="8"/>
      <c r="K224" s="8"/>
      <c r="L224" s="8"/>
      <c r="M224" s="11"/>
    </row>
    <row r="225" spans="1:13" ht="29.25" customHeight="1" x14ac:dyDescent="0.25">
      <c r="A225" s="67"/>
      <c r="B225" s="69"/>
      <c r="C225" s="69"/>
      <c r="D225" s="28" t="s">
        <v>21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11"/>
    </row>
    <row r="226" spans="1:13" ht="29.25" customHeight="1" x14ac:dyDescent="0.25">
      <c r="A226" s="67"/>
      <c r="B226" s="69"/>
      <c r="C226" s="69"/>
      <c r="D226" s="28" t="s">
        <v>22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11"/>
    </row>
    <row r="227" spans="1:13" ht="29.25" customHeight="1" x14ac:dyDescent="0.25">
      <c r="A227" s="67"/>
      <c r="B227" s="69"/>
      <c r="C227" s="69"/>
      <c r="D227" s="28" t="s">
        <v>26</v>
      </c>
      <c r="E227" s="17">
        <v>0</v>
      </c>
      <c r="F227" s="17">
        <v>0</v>
      </c>
      <c r="G227" s="17">
        <v>6547605</v>
      </c>
      <c r="H227" s="17">
        <v>6531759.5199999996</v>
      </c>
      <c r="I227" s="17">
        <v>15632434</v>
      </c>
      <c r="J227" s="17">
        <v>15592573.689999999</v>
      </c>
      <c r="K227" s="17">
        <v>13921900</v>
      </c>
      <c r="L227" s="17">
        <v>13921900</v>
      </c>
      <c r="M227" s="11"/>
    </row>
    <row r="228" spans="1:13" ht="29.25" customHeight="1" thickBot="1" x14ac:dyDescent="0.3">
      <c r="A228" s="70"/>
      <c r="B228" s="71"/>
      <c r="C228" s="71"/>
      <c r="D228" s="38" t="s">
        <v>24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40"/>
    </row>
    <row r="229" spans="1:13" ht="29.25" customHeight="1" x14ac:dyDescent="0.25">
      <c r="A229" s="60" t="s">
        <v>115</v>
      </c>
      <c r="B229" s="63" t="s">
        <v>75</v>
      </c>
      <c r="C229" s="63" t="s">
        <v>76</v>
      </c>
      <c r="D229" s="36" t="s">
        <v>19</v>
      </c>
      <c r="E229" s="21">
        <f>E231+E232+E233+E234</f>
        <v>0</v>
      </c>
      <c r="F229" s="21">
        <f t="shared" ref="F229:L229" si="54">F231+F232+F233+F234</f>
        <v>0</v>
      </c>
      <c r="G229" s="21">
        <f t="shared" si="54"/>
        <v>229600</v>
      </c>
      <c r="H229" s="21">
        <f t="shared" si="54"/>
        <v>191200</v>
      </c>
      <c r="I229" s="21">
        <f t="shared" si="54"/>
        <v>50749203.799999997</v>
      </c>
      <c r="J229" s="21">
        <f t="shared" si="54"/>
        <v>49686103.599999994</v>
      </c>
      <c r="K229" s="21">
        <f t="shared" si="54"/>
        <v>677500</v>
      </c>
      <c r="L229" s="21">
        <f t="shared" si="54"/>
        <v>677500</v>
      </c>
      <c r="M229" s="22"/>
    </row>
    <row r="230" spans="1:13" ht="29.25" customHeight="1" x14ac:dyDescent="0.25">
      <c r="A230" s="61"/>
      <c r="B230" s="64"/>
      <c r="C230" s="64"/>
      <c r="D230" s="27" t="s">
        <v>20</v>
      </c>
      <c r="E230" s="23"/>
      <c r="F230" s="23"/>
      <c r="G230" s="23"/>
      <c r="H230" s="23"/>
      <c r="I230" s="23"/>
      <c r="J230" s="23"/>
      <c r="K230" s="23"/>
      <c r="L230" s="23"/>
      <c r="M230" s="24"/>
    </row>
    <row r="231" spans="1:13" ht="29.25" customHeight="1" x14ac:dyDescent="0.25">
      <c r="A231" s="61"/>
      <c r="B231" s="64"/>
      <c r="C231" s="64"/>
      <c r="D231" s="27" t="s">
        <v>21</v>
      </c>
      <c r="E231" s="23">
        <f>E237+E243+E249</f>
        <v>0</v>
      </c>
      <c r="F231" s="23">
        <f t="shared" ref="F231:L231" si="55">F237+F243+F249</f>
        <v>0</v>
      </c>
      <c r="G231" s="23">
        <f t="shared" si="55"/>
        <v>0</v>
      </c>
      <c r="H231" s="23">
        <f t="shared" si="55"/>
        <v>0</v>
      </c>
      <c r="I231" s="23">
        <f t="shared" si="55"/>
        <v>0</v>
      </c>
      <c r="J231" s="23">
        <f t="shared" si="55"/>
        <v>0</v>
      </c>
      <c r="K231" s="23">
        <f t="shared" si="55"/>
        <v>0</v>
      </c>
      <c r="L231" s="23">
        <f t="shared" si="55"/>
        <v>0</v>
      </c>
      <c r="M231" s="24"/>
    </row>
    <row r="232" spans="1:13" ht="29.25" customHeight="1" x14ac:dyDescent="0.25">
      <c r="A232" s="61"/>
      <c r="B232" s="64"/>
      <c r="C232" s="64"/>
      <c r="D232" s="27" t="s">
        <v>22</v>
      </c>
      <c r="E232" s="23">
        <f t="shared" ref="E232:L234" si="56">E238+E244+E250</f>
        <v>0</v>
      </c>
      <c r="F232" s="23">
        <f t="shared" si="56"/>
        <v>0</v>
      </c>
      <c r="G232" s="23">
        <f t="shared" si="56"/>
        <v>0</v>
      </c>
      <c r="H232" s="23">
        <f t="shared" si="56"/>
        <v>0</v>
      </c>
      <c r="I232" s="23">
        <f t="shared" si="56"/>
        <v>49603170.619999997</v>
      </c>
      <c r="J232" s="23">
        <f t="shared" si="56"/>
        <v>48552601.509999998</v>
      </c>
      <c r="K232" s="23">
        <f t="shared" si="56"/>
        <v>0</v>
      </c>
      <c r="L232" s="23">
        <f t="shared" si="56"/>
        <v>0</v>
      </c>
      <c r="M232" s="24"/>
    </row>
    <row r="233" spans="1:13" ht="29.25" customHeight="1" x14ac:dyDescent="0.25">
      <c r="A233" s="61"/>
      <c r="B233" s="64"/>
      <c r="C233" s="64"/>
      <c r="D233" s="27" t="s">
        <v>26</v>
      </c>
      <c r="E233" s="23">
        <f t="shared" si="56"/>
        <v>0</v>
      </c>
      <c r="F233" s="23">
        <f t="shared" si="56"/>
        <v>0</v>
      </c>
      <c r="G233" s="23">
        <f t="shared" si="56"/>
        <v>229600</v>
      </c>
      <c r="H233" s="23">
        <f t="shared" si="56"/>
        <v>191200</v>
      </c>
      <c r="I233" s="23">
        <f t="shared" si="56"/>
        <v>1146033.1800000002</v>
      </c>
      <c r="J233" s="23">
        <f t="shared" si="56"/>
        <v>1133502.0899999999</v>
      </c>
      <c r="K233" s="23">
        <f t="shared" si="56"/>
        <v>677500</v>
      </c>
      <c r="L233" s="23">
        <f t="shared" si="56"/>
        <v>677500</v>
      </c>
      <c r="M233" s="24"/>
    </row>
    <row r="234" spans="1:13" ht="29.25" customHeight="1" thickBot="1" x14ac:dyDescent="0.3">
      <c r="A234" s="62"/>
      <c r="B234" s="65"/>
      <c r="C234" s="65"/>
      <c r="D234" s="37" t="s">
        <v>24</v>
      </c>
      <c r="E234" s="25">
        <f t="shared" si="56"/>
        <v>0</v>
      </c>
      <c r="F234" s="25">
        <f t="shared" si="56"/>
        <v>0</v>
      </c>
      <c r="G234" s="25">
        <f t="shared" si="56"/>
        <v>0</v>
      </c>
      <c r="H234" s="25">
        <f t="shared" si="56"/>
        <v>0</v>
      </c>
      <c r="I234" s="25">
        <f t="shared" si="56"/>
        <v>0</v>
      </c>
      <c r="J234" s="25">
        <f t="shared" si="56"/>
        <v>0</v>
      </c>
      <c r="K234" s="25">
        <f t="shared" si="56"/>
        <v>0</v>
      </c>
      <c r="L234" s="25">
        <f t="shared" si="56"/>
        <v>0</v>
      </c>
      <c r="M234" s="26"/>
    </row>
    <row r="235" spans="1:13" ht="29.25" customHeight="1" x14ac:dyDescent="0.25">
      <c r="A235" s="66" t="s">
        <v>116</v>
      </c>
      <c r="B235" s="68" t="s">
        <v>25</v>
      </c>
      <c r="C235" s="68" t="s">
        <v>77</v>
      </c>
      <c r="D235" s="33" t="s">
        <v>19</v>
      </c>
      <c r="E235" s="34">
        <f>E237+E238+E239+E240</f>
        <v>0</v>
      </c>
      <c r="F235" s="34">
        <f t="shared" ref="F235:L235" si="57">F237+F238+F239+F240</f>
        <v>0</v>
      </c>
      <c r="G235" s="34">
        <f t="shared" si="57"/>
        <v>229600</v>
      </c>
      <c r="H235" s="34">
        <f t="shared" si="57"/>
        <v>191200</v>
      </c>
      <c r="I235" s="34">
        <f t="shared" si="57"/>
        <v>409954.59</v>
      </c>
      <c r="J235" s="34">
        <f t="shared" si="57"/>
        <v>398424.5</v>
      </c>
      <c r="K235" s="34">
        <f t="shared" si="57"/>
        <v>460000</v>
      </c>
      <c r="L235" s="34">
        <f t="shared" si="57"/>
        <v>460000</v>
      </c>
      <c r="M235" s="35"/>
    </row>
    <row r="236" spans="1:13" ht="29.25" customHeight="1" x14ac:dyDescent="0.25">
      <c r="A236" s="67"/>
      <c r="B236" s="69"/>
      <c r="C236" s="69"/>
      <c r="D236" s="28" t="s">
        <v>20</v>
      </c>
      <c r="E236" s="8"/>
      <c r="F236" s="8"/>
      <c r="G236" s="8"/>
      <c r="H236" s="8"/>
      <c r="I236" s="8"/>
      <c r="J236" s="8"/>
      <c r="K236" s="8"/>
      <c r="L236" s="8"/>
      <c r="M236" s="11"/>
    </row>
    <row r="237" spans="1:13" ht="29.25" customHeight="1" x14ac:dyDescent="0.25">
      <c r="A237" s="67"/>
      <c r="B237" s="69"/>
      <c r="C237" s="69"/>
      <c r="D237" s="28" t="s">
        <v>21</v>
      </c>
      <c r="E237" s="8">
        <v>0</v>
      </c>
      <c r="F237" s="8">
        <v>0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11"/>
    </row>
    <row r="238" spans="1:13" ht="29.25" customHeight="1" x14ac:dyDescent="0.25">
      <c r="A238" s="67"/>
      <c r="B238" s="69"/>
      <c r="C238" s="69"/>
      <c r="D238" s="28" t="s">
        <v>22</v>
      </c>
      <c r="E238" s="8">
        <v>0</v>
      </c>
      <c r="F238" s="8">
        <v>0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11"/>
    </row>
    <row r="239" spans="1:13" ht="29.25" customHeight="1" x14ac:dyDescent="0.25">
      <c r="A239" s="67"/>
      <c r="B239" s="69"/>
      <c r="C239" s="69"/>
      <c r="D239" s="28" t="s">
        <v>26</v>
      </c>
      <c r="E239" s="8">
        <v>0</v>
      </c>
      <c r="F239" s="8">
        <v>0</v>
      </c>
      <c r="G239" s="8">
        <v>229600</v>
      </c>
      <c r="H239" s="8">
        <v>191200</v>
      </c>
      <c r="I239" s="8">
        <v>409954.59</v>
      </c>
      <c r="J239" s="8">
        <v>398424.5</v>
      </c>
      <c r="K239" s="8">
        <v>460000</v>
      </c>
      <c r="L239" s="8">
        <v>460000</v>
      </c>
      <c r="M239" s="11"/>
    </row>
    <row r="240" spans="1:13" ht="29.25" customHeight="1" x14ac:dyDescent="0.25">
      <c r="A240" s="67"/>
      <c r="B240" s="69"/>
      <c r="C240" s="69"/>
      <c r="D240" s="28" t="s">
        <v>24</v>
      </c>
      <c r="E240" s="8">
        <v>0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11"/>
    </row>
    <row r="241" spans="1:13" ht="29.25" customHeight="1" x14ac:dyDescent="0.25">
      <c r="A241" s="67" t="s">
        <v>117</v>
      </c>
      <c r="B241" s="69" t="s">
        <v>31</v>
      </c>
      <c r="C241" s="69" t="s">
        <v>78</v>
      </c>
      <c r="D241" s="28" t="s">
        <v>19</v>
      </c>
      <c r="E241" s="8">
        <f>E243+E244+E245+E246</f>
        <v>0</v>
      </c>
      <c r="F241" s="8">
        <f t="shared" ref="F241:L241" si="58">F243+F244+F245+F246</f>
        <v>0</v>
      </c>
      <c r="G241" s="8">
        <f t="shared" si="58"/>
        <v>0</v>
      </c>
      <c r="H241" s="8">
        <f t="shared" si="58"/>
        <v>0</v>
      </c>
      <c r="I241" s="8">
        <f t="shared" si="58"/>
        <v>130000</v>
      </c>
      <c r="J241" s="8">
        <f t="shared" si="58"/>
        <v>128999</v>
      </c>
      <c r="K241" s="8">
        <f t="shared" si="58"/>
        <v>217500</v>
      </c>
      <c r="L241" s="8">
        <f t="shared" si="58"/>
        <v>217500</v>
      </c>
      <c r="M241" s="11"/>
    </row>
    <row r="242" spans="1:13" ht="29.25" customHeight="1" x14ac:dyDescent="0.25">
      <c r="A242" s="67"/>
      <c r="B242" s="69"/>
      <c r="C242" s="69"/>
      <c r="D242" s="28" t="s">
        <v>20</v>
      </c>
      <c r="E242" s="8"/>
      <c r="F242" s="8"/>
      <c r="G242" s="8"/>
      <c r="H242" s="8"/>
      <c r="I242" s="8"/>
      <c r="J242" s="8"/>
      <c r="K242" s="8"/>
      <c r="L242" s="8"/>
      <c r="M242" s="11"/>
    </row>
    <row r="243" spans="1:13" ht="29.25" customHeight="1" x14ac:dyDescent="0.25">
      <c r="A243" s="67"/>
      <c r="B243" s="69"/>
      <c r="C243" s="69"/>
      <c r="D243" s="28" t="s">
        <v>21</v>
      </c>
      <c r="E243" s="8">
        <v>0</v>
      </c>
      <c r="F243" s="8">
        <v>0</v>
      </c>
      <c r="G243" s="8">
        <v>0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11"/>
    </row>
    <row r="244" spans="1:13" ht="29.25" customHeight="1" x14ac:dyDescent="0.25">
      <c r="A244" s="67"/>
      <c r="B244" s="69"/>
      <c r="C244" s="69"/>
      <c r="D244" s="28" t="s">
        <v>22</v>
      </c>
      <c r="E244" s="8">
        <v>0</v>
      </c>
      <c r="F244" s="8">
        <v>0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11"/>
    </row>
    <row r="245" spans="1:13" ht="29.25" customHeight="1" x14ac:dyDescent="0.25">
      <c r="A245" s="67"/>
      <c r="B245" s="69"/>
      <c r="C245" s="69"/>
      <c r="D245" s="28" t="s">
        <v>26</v>
      </c>
      <c r="E245" s="9">
        <v>0</v>
      </c>
      <c r="F245" s="9">
        <v>0</v>
      </c>
      <c r="G245" s="9">
        <v>0</v>
      </c>
      <c r="H245" s="9">
        <v>0</v>
      </c>
      <c r="I245" s="9">
        <v>130000</v>
      </c>
      <c r="J245" s="9">
        <v>128999</v>
      </c>
      <c r="K245" s="9">
        <v>217500</v>
      </c>
      <c r="L245" s="9">
        <v>217500</v>
      </c>
      <c r="M245" s="11"/>
    </row>
    <row r="246" spans="1:13" ht="29.25" customHeight="1" x14ac:dyDescent="0.25">
      <c r="A246" s="67"/>
      <c r="B246" s="69"/>
      <c r="C246" s="69"/>
      <c r="D246" s="28" t="s">
        <v>24</v>
      </c>
      <c r="E246" s="8">
        <v>0</v>
      </c>
      <c r="F246" s="8">
        <v>0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11"/>
    </row>
    <row r="247" spans="1:13" ht="29.25" customHeight="1" x14ac:dyDescent="0.25">
      <c r="A247" s="67" t="s">
        <v>118</v>
      </c>
      <c r="B247" s="69" t="s">
        <v>33</v>
      </c>
      <c r="C247" s="69" t="s">
        <v>79</v>
      </c>
      <c r="D247" s="28" t="s">
        <v>19</v>
      </c>
      <c r="E247" s="8">
        <f>E249+E250+E251+E252</f>
        <v>0</v>
      </c>
      <c r="F247" s="8">
        <f t="shared" ref="F247:L247" si="59">F249+F250+F251+F252</f>
        <v>0</v>
      </c>
      <c r="G247" s="8">
        <f t="shared" si="59"/>
        <v>0</v>
      </c>
      <c r="H247" s="8">
        <f t="shared" si="59"/>
        <v>0</v>
      </c>
      <c r="I247" s="8">
        <f t="shared" si="59"/>
        <v>50209249.210000001</v>
      </c>
      <c r="J247" s="8">
        <f t="shared" si="59"/>
        <v>49158680.100000001</v>
      </c>
      <c r="K247" s="8">
        <f t="shared" si="59"/>
        <v>0</v>
      </c>
      <c r="L247" s="8">
        <f t="shared" si="59"/>
        <v>0</v>
      </c>
      <c r="M247" s="11"/>
    </row>
    <row r="248" spans="1:13" ht="29.25" customHeight="1" x14ac:dyDescent="0.25">
      <c r="A248" s="67"/>
      <c r="B248" s="69"/>
      <c r="C248" s="69"/>
      <c r="D248" s="28" t="s">
        <v>20</v>
      </c>
      <c r="E248" s="8"/>
      <c r="F248" s="8"/>
      <c r="G248" s="8"/>
      <c r="H248" s="8"/>
      <c r="I248" s="8"/>
      <c r="J248" s="8"/>
      <c r="K248" s="8"/>
      <c r="L248" s="8"/>
      <c r="M248" s="11"/>
    </row>
    <row r="249" spans="1:13" ht="29.25" customHeight="1" x14ac:dyDescent="0.25">
      <c r="A249" s="67"/>
      <c r="B249" s="69"/>
      <c r="C249" s="69"/>
      <c r="D249" s="28" t="s">
        <v>21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8">
        <v>0</v>
      </c>
      <c r="K249" s="8">
        <v>0</v>
      </c>
      <c r="L249" s="8">
        <v>0</v>
      </c>
      <c r="M249" s="11"/>
    </row>
    <row r="250" spans="1:13" ht="29.25" customHeight="1" x14ac:dyDescent="0.25">
      <c r="A250" s="67"/>
      <c r="B250" s="69"/>
      <c r="C250" s="69"/>
      <c r="D250" s="28" t="s">
        <v>22</v>
      </c>
      <c r="E250" s="8">
        <v>0</v>
      </c>
      <c r="F250" s="8">
        <v>0</v>
      </c>
      <c r="G250" s="8">
        <v>0</v>
      </c>
      <c r="H250" s="8">
        <v>0</v>
      </c>
      <c r="I250" s="8">
        <v>49603170.619999997</v>
      </c>
      <c r="J250" s="8">
        <v>48552601.509999998</v>
      </c>
      <c r="K250" s="8">
        <v>0</v>
      </c>
      <c r="L250" s="8">
        <v>0</v>
      </c>
      <c r="M250" s="11"/>
    </row>
    <row r="251" spans="1:13" ht="29.25" customHeight="1" x14ac:dyDescent="0.25">
      <c r="A251" s="67"/>
      <c r="B251" s="69"/>
      <c r="C251" s="69"/>
      <c r="D251" s="28" t="s">
        <v>26</v>
      </c>
      <c r="E251" s="8">
        <v>0</v>
      </c>
      <c r="F251" s="8">
        <v>0</v>
      </c>
      <c r="G251" s="8">
        <v>0</v>
      </c>
      <c r="H251" s="8">
        <v>0</v>
      </c>
      <c r="I251" s="8">
        <v>606078.59</v>
      </c>
      <c r="J251" s="8">
        <v>606078.59</v>
      </c>
      <c r="K251" s="8">
        <v>0</v>
      </c>
      <c r="L251" s="8">
        <v>0</v>
      </c>
      <c r="M251" s="11"/>
    </row>
    <row r="252" spans="1:13" ht="29.25" customHeight="1" thickBot="1" x14ac:dyDescent="0.3">
      <c r="A252" s="102"/>
      <c r="B252" s="103"/>
      <c r="C252" s="103"/>
      <c r="D252" s="29" t="s">
        <v>24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3"/>
    </row>
    <row r="253" spans="1:13" ht="28.5" customHeight="1" thickBot="1" x14ac:dyDescent="0.3">
      <c r="A253" s="94"/>
      <c r="B253" s="95"/>
      <c r="C253" s="95"/>
      <c r="D253" s="50" t="s">
        <v>19</v>
      </c>
      <c r="E253" s="51">
        <f t="shared" ref="E253:L253" si="60">E229+E211+E193+E175+E139+E103+E91+E61+E43+E13</f>
        <v>0</v>
      </c>
      <c r="F253" s="51">
        <f t="shared" si="60"/>
        <v>0</v>
      </c>
      <c r="G253" s="51">
        <f t="shared" si="60"/>
        <v>406761154.98000002</v>
      </c>
      <c r="H253" s="51">
        <f t="shared" si="60"/>
        <v>386690902.99000001</v>
      </c>
      <c r="I253" s="51">
        <f t="shared" si="60"/>
        <v>985835970.02999997</v>
      </c>
      <c r="J253" s="51">
        <f t="shared" si="60"/>
        <v>969275740.79999995</v>
      </c>
      <c r="K253" s="51">
        <f t="shared" si="60"/>
        <v>760441876.84000003</v>
      </c>
      <c r="L253" s="51">
        <f t="shared" si="60"/>
        <v>767625693.40999997</v>
      </c>
      <c r="M253" s="52"/>
    </row>
    <row r="254" spans="1:13" ht="28.5" customHeight="1" x14ac:dyDescent="0.25">
      <c r="A254" s="96"/>
      <c r="B254" s="97"/>
      <c r="C254" s="98"/>
      <c r="D254" s="53" t="s">
        <v>20</v>
      </c>
      <c r="E254" s="54"/>
      <c r="F254" s="54"/>
      <c r="G254" s="54"/>
      <c r="H254" s="54"/>
      <c r="I254" s="54"/>
      <c r="J254" s="54"/>
      <c r="K254" s="54"/>
      <c r="L254" s="54"/>
      <c r="M254" s="56"/>
    </row>
    <row r="255" spans="1:13" ht="28.5" customHeight="1" x14ac:dyDescent="0.25">
      <c r="A255" s="96"/>
      <c r="B255" s="97"/>
      <c r="C255" s="98"/>
      <c r="D255" s="48" t="s">
        <v>21</v>
      </c>
      <c r="E255" s="55">
        <f>E231+E213+E195+E177+E141+E105+E93+E63+E45+E15</f>
        <v>0</v>
      </c>
      <c r="F255" s="55">
        <f t="shared" ref="F255:L255" si="61">F231+F213+F195+F177+F141+F105+F93+F63+F45+F15</f>
        <v>0</v>
      </c>
      <c r="G255" s="55">
        <f t="shared" si="61"/>
        <v>26491564.810000002</v>
      </c>
      <c r="H255" s="55">
        <f t="shared" si="61"/>
        <v>24241566.120000001</v>
      </c>
      <c r="I255" s="55">
        <f t="shared" si="61"/>
        <v>38120794.700000003</v>
      </c>
      <c r="J255" s="55">
        <f t="shared" si="61"/>
        <v>37800554.399999999</v>
      </c>
      <c r="K255" s="55">
        <f t="shared" si="61"/>
        <v>35002371.039999999</v>
      </c>
      <c r="L255" s="55">
        <f t="shared" si="61"/>
        <v>31338521.16</v>
      </c>
      <c r="M255" s="57"/>
    </row>
    <row r="256" spans="1:13" ht="28.5" customHeight="1" x14ac:dyDescent="0.25">
      <c r="A256" s="96"/>
      <c r="B256" s="97"/>
      <c r="C256" s="98"/>
      <c r="D256" s="48" t="s">
        <v>22</v>
      </c>
      <c r="E256" s="55">
        <f t="shared" ref="E256:L258" si="62">E232+E214+E196+E178+E142+E106+E94+E64+E46+E16</f>
        <v>0</v>
      </c>
      <c r="F256" s="55">
        <f t="shared" si="62"/>
        <v>0</v>
      </c>
      <c r="G256" s="55">
        <f t="shared" si="62"/>
        <v>186361549.27000001</v>
      </c>
      <c r="H256" s="55">
        <f t="shared" si="62"/>
        <v>179356067.84999999</v>
      </c>
      <c r="I256" s="55">
        <f t="shared" si="62"/>
        <v>520509326.56999999</v>
      </c>
      <c r="J256" s="55">
        <f t="shared" si="62"/>
        <v>514742315.71000004</v>
      </c>
      <c r="K256" s="55">
        <f t="shared" si="62"/>
        <v>336896692.94999999</v>
      </c>
      <c r="L256" s="55">
        <f t="shared" si="62"/>
        <v>347813168.25</v>
      </c>
      <c r="M256" s="57"/>
    </row>
    <row r="257" spans="1:13" ht="28.5" customHeight="1" x14ac:dyDescent="0.25">
      <c r="A257" s="96"/>
      <c r="B257" s="97"/>
      <c r="C257" s="98"/>
      <c r="D257" s="48" t="s">
        <v>26</v>
      </c>
      <c r="E257" s="55">
        <f t="shared" si="62"/>
        <v>0</v>
      </c>
      <c r="F257" s="55">
        <f t="shared" si="62"/>
        <v>0</v>
      </c>
      <c r="G257" s="55">
        <f t="shared" si="62"/>
        <v>181088470.36000001</v>
      </c>
      <c r="H257" s="55">
        <f t="shared" si="62"/>
        <v>178434421.44</v>
      </c>
      <c r="I257" s="55">
        <f t="shared" si="62"/>
        <v>400943084.53999996</v>
      </c>
      <c r="J257" s="55">
        <f t="shared" si="62"/>
        <v>395204858.77999997</v>
      </c>
      <c r="K257" s="55">
        <f t="shared" si="62"/>
        <v>378392506.85000002</v>
      </c>
      <c r="L257" s="55">
        <f t="shared" si="62"/>
        <v>378323698</v>
      </c>
      <c r="M257" s="57"/>
    </row>
    <row r="258" spans="1:13" ht="28.5" customHeight="1" thickBot="1" x14ac:dyDescent="0.3">
      <c r="A258" s="99"/>
      <c r="B258" s="100"/>
      <c r="C258" s="101"/>
      <c r="D258" s="49" t="s">
        <v>24</v>
      </c>
      <c r="E258" s="58">
        <f t="shared" si="62"/>
        <v>0</v>
      </c>
      <c r="F258" s="58">
        <f t="shared" si="62"/>
        <v>0</v>
      </c>
      <c r="G258" s="58">
        <f t="shared" si="62"/>
        <v>12819570.539999999</v>
      </c>
      <c r="H258" s="58">
        <f t="shared" si="62"/>
        <v>4658847.58</v>
      </c>
      <c r="I258" s="58">
        <f t="shared" si="62"/>
        <v>26262764.219999999</v>
      </c>
      <c r="J258" s="58">
        <f t="shared" si="62"/>
        <v>21528011.91</v>
      </c>
      <c r="K258" s="58">
        <f t="shared" si="62"/>
        <v>10150306</v>
      </c>
      <c r="L258" s="58">
        <f t="shared" si="62"/>
        <v>10150306</v>
      </c>
      <c r="M258" s="59"/>
    </row>
    <row r="259" spans="1:13" x14ac:dyDescent="0.25">
      <c r="E259" s="6"/>
      <c r="F259" s="6"/>
      <c r="G259" s="6"/>
      <c r="H259" s="6"/>
      <c r="I259" s="6"/>
      <c r="J259" s="6"/>
      <c r="K259" s="6"/>
      <c r="L259" s="6"/>
      <c r="M259" s="3"/>
    </row>
    <row r="260" spans="1:13" x14ac:dyDescent="0.25">
      <c r="E260" s="6"/>
      <c r="F260" s="6"/>
      <c r="G260" s="6"/>
      <c r="H260" s="6"/>
      <c r="I260" s="6"/>
      <c r="J260" s="6"/>
      <c r="K260" s="6"/>
      <c r="L260" s="6"/>
      <c r="M260" s="3"/>
    </row>
    <row r="261" spans="1:13" x14ac:dyDescent="0.25">
      <c r="E261" s="6"/>
      <c r="F261" s="6"/>
      <c r="G261" s="6"/>
      <c r="H261" s="6"/>
      <c r="I261" s="6"/>
      <c r="J261" s="6"/>
      <c r="K261" s="6"/>
      <c r="L261" s="6"/>
      <c r="M261" s="3"/>
    </row>
    <row r="262" spans="1:13" x14ac:dyDescent="0.25">
      <c r="E262" s="6"/>
      <c r="F262" s="6"/>
      <c r="G262" s="6"/>
      <c r="H262" s="6"/>
      <c r="I262" s="6"/>
      <c r="J262" s="6"/>
      <c r="K262" s="6"/>
      <c r="L262" s="6"/>
      <c r="M262" s="3"/>
    </row>
    <row r="263" spans="1:13" x14ac:dyDescent="0.25">
      <c r="E263" s="6"/>
      <c r="F263" s="6"/>
      <c r="G263" s="6"/>
      <c r="H263" s="6"/>
      <c r="I263" s="6"/>
      <c r="J263" s="6"/>
      <c r="K263" s="6"/>
      <c r="L263" s="6"/>
      <c r="M263" s="3"/>
    </row>
    <row r="264" spans="1:13" x14ac:dyDescent="0.25">
      <c r="E264" s="6"/>
      <c r="F264" s="6"/>
      <c r="G264" s="6"/>
      <c r="H264" s="6"/>
      <c r="I264" s="6"/>
      <c r="J264" s="6"/>
      <c r="K264" s="6"/>
      <c r="L264" s="6"/>
      <c r="M264" s="3"/>
    </row>
    <row r="265" spans="1:13" x14ac:dyDescent="0.25">
      <c r="E265" s="6"/>
      <c r="F265" s="6"/>
      <c r="G265" s="6"/>
      <c r="H265" s="6"/>
      <c r="I265" s="6"/>
      <c r="J265" s="6"/>
      <c r="K265" s="6"/>
      <c r="L265" s="6"/>
      <c r="M265" s="3"/>
    </row>
    <row r="266" spans="1:13" x14ac:dyDescent="0.25">
      <c r="E266" s="6"/>
      <c r="F266" s="6"/>
      <c r="G266" s="6"/>
      <c r="H266" s="6"/>
      <c r="I266" s="6"/>
      <c r="J266" s="6"/>
      <c r="K266" s="6"/>
      <c r="L266" s="6"/>
      <c r="M266" s="3"/>
    </row>
    <row r="267" spans="1:13" x14ac:dyDescent="0.25">
      <c r="E267" s="6"/>
      <c r="F267" s="6"/>
      <c r="G267" s="6"/>
      <c r="H267" s="6"/>
      <c r="I267" s="6"/>
      <c r="J267" s="6"/>
      <c r="K267" s="6"/>
      <c r="L267" s="6"/>
      <c r="M267" s="3"/>
    </row>
    <row r="268" spans="1:13" x14ac:dyDescent="0.25">
      <c r="E268" s="6"/>
      <c r="F268" s="6"/>
      <c r="G268" s="6"/>
      <c r="H268" s="6"/>
      <c r="I268" s="6"/>
      <c r="J268" s="6"/>
      <c r="K268" s="6"/>
      <c r="L268" s="6"/>
      <c r="M268" s="3"/>
    </row>
    <row r="269" spans="1:13" x14ac:dyDescent="0.25">
      <c r="E269" s="6"/>
      <c r="F269" s="6"/>
      <c r="G269" s="6"/>
      <c r="H269" s="6"/>
      <c r="I269" s="6"/>
      <c r="J269" s="6"/>
      <c r="K269" s="6"/>
      <c r="L269" s="6"/>
      <c r="M269" s="3"/>
    </row>
    <row r="270" spans="1:13" x14ac:dyDescent="0.25">
      <c r="E270" s="6"/>
      <c r="F270" s="6"/>
      <c r="G270" s="6"/>
      <c r="H270" s="6"/>
      <c r="I270" s="6"/>
      <c r="J270" s="6"/>
      <c r="K270" s="6"/>
      <c r="L270" s="6"/>
      <c r="M270" s="3"/>
    </row>
    <row r="271" spans="1:13" x14ac:dyDescent="0.25">
      <c r="E271" s="6"/>
      <c r="F271" s="6"/>
      <c r="G271" s="6"/>
      <c r="H271" s="6"/>
      <c r="I271" s="6"/>
      <c r="J271" s="6"/>
      <c r="K271" s="6"/>
      <c r="L271" s="6"/>
      <c r="M271" s="3"/>
    </row>
    <row r="272" spans="1:13" x14ac:dyDescent="0.25">
      <c r="E272" s="6"/>
      <c r="F272" s="6"/>
      <c r="G272" s="6"/>
      <c r="H272" s="6"/>
      <c r="I272" s="6"/>
      <c r="J272" s="6"/>
      <c r="K272" s="6"/>
      <c r="L272" s="6"/>
      <c r="M272" s="3"/>
    </row>
    <row r="273" spans="5:13" x14ac:dyDescent="0.25">
      <c r="E273" s="6"/>
      <c r="F273" s="6"/>
      <c r="G273" s="6"/>
      <c r="H273" s="6"/>
      <c r="I273" s="6"/>
      <c r="J273" s="6"/>
      <c r="K273" s="6"/>
      <c r="L273" s="6"/>
      <c r="M273" s="3"/>
    </row>
    <row r="274" spans="5:13" x14ac:dyDescent="0.25">
      <c r="E274" s="6"/>
      <c r="F274" s="6"/>
      <c r="G274" s="6"/>
      <c r="H274" s="6"/>
      <c r="I274" s="6"/>
      <c r="J274" s="6"/>
      <c r="K274" s="6"/>
      <c r="L274" s="6"/>
      <c r="M274" s="3"/>
    </row>
    <row r="275" spans="5:13" x14ac:dyDescent="0.25">
      <c r="E275" s="6"/>
      <c r="F275" s="6"/>
      <c r="G275" s="6"/>
      <c r="H275" s="6"/>
      <c r="I275" s="6"/>
      <c r="J275" s="6"/>
      <c r="K275" s="6"/>
      <c r="L275" s="6"/>
      <c r="M275" s="3"/>
    </row>
    <row r="276" spans="5:13" x14ac:dyDescent="0.25">
      <c r="E276" s="6"/>
      <c r="F276" s="6"/>
      <c r="G276" s="6"/>
      <c r="H276" s="6"/>
      <c r="I276" s="6"/>
      <c r="J276" s="6"/>
      <c r="K276" s="6"/>
      <c r="L276" s="6"/>
      <c r="M276" s="3"/>
    </row>
    <row r="277" spans="5:13" x14ac:dyDescent="0.25">
      <c r="E277" s="6"/>
      <c r="F277" s="6"/>
      <c r="G277" s="6"/>
      <c r="H277" s="6"/>
      <c r="I277" s="6"/>
      <c r="J277" s="6"/>
      <c r="K277" s="6"/>
      <c r="L277" s="6"/>
      <c r="M277" s="3"/>
    </row>
    <row r="278" spans="5:13" x14ac:dyDescent="0.25">
      <c r="E278" s="6"/>
      <c r="F278" s="6"/>
      <c r="G278" s="6"/>
      <c r="H278" s="6"/>
      <c r="I278" s="6"/>
      <c r="J278" s="6"/>
      <c r="K278" s="6"/>
      <c r="L278" s="6"/>
      <c r="M278" s="3"/>
    </row>
    <row r="279" spans="5:13" x14ac:dyDescent="0.25">
      <c r="E279" s="6"/>
      <c r="F279" s="6"/>
      <c r="G279" s="6"/>
      <c r="H279" s="6"/>
      <c r="I279" s="6"/>
      <c r="J279" s="6"/>
      <c r="K279" s="6"/>
      <c r="L279" s="6"/>
      <c r="M279" s="3"/>
    </row>
    <row r="280" spans="5:13" x14ac:dyDescent="0.25">
      <c r="E280" s="6"/>
      <c r="F280" s="6"/>
      <c r="G280" s="6"/>
      <c r="H280" s="6"/>
      <c r="I280" s="6"/>
      <c r="J280" s="6"/>
      <c r="K280" s="6"/>
      <c r="L280" s="6"/>
      <c r="M280" s="3"/>
    </row>
    <row r="281" spans="5:13" x14ac:dyDescent="0.25">
      <c r="E281" s="6"/>
      <c r="F281" s="6"/>
      <c r="G281" s="6"/>
      <c r="H281" s="6"/>
      <c r="I281" s="6"/>
      <c r="J281" s="6"/>
      <c r="K281" s="6"/>
      <c r="L281" s="6"/>
      <c r="M281" s="3"/>
    </row>
    <row r="282" spans="5:13" x14ac:dyDescent="0.25">
      <c r="E282" s="6"/>
      <c r="F282" s="6"/>
      <c r="G282" s="6"/>
      <c r="H282" s="6"/>
      <c r="I282" s="6"/>
      <c r="J282" s="6"/>
      <c r="K282" s="6"/>
      <c r="L282" s="6"/>
      <c r="M282" s="3"/>
    </row>
    <row r="283" spans="5:13" x14ac:dyDescent="0.25">
      <c r="E283" s="6"/>
      <c r="F283" s="6"/>
      <c r="G283" s="6"/>
      <c r="H283" s="6"/>
      <c r="I283" s="6"/>
      <c r="J283" s="6"/>
      <c r="K283" s="6"/>
      <c r="L283" s="6"/>
      <c r="M283" s="3"/>
    </row>
    <row r="284" spans="5:13" x14ac:dyDescent="0.25">
      <c r="E284" s="6"/>
      <c r="F284" s="6"/>
      <c r="G284" s="6"/>
      <c r="H284" s="6"/>
      <c r="I284" s="6"/>
      <c r="J284" s="6"/>
      <c r="K284" s="6"/>
      <c r="L284" s="6"/>
      <c r="M284" s="3"/>
    </row>
    <row r="285" spans="5:13" x14ac:dyDescent="0.25">
      <c r="E285" s="6"/>
      <c r="F285" s="6"/>
      <c r="G285" s="6"/>
      <c r="H285" s="6"/>
      <c r="I285" s="6"/>
      <c r="J285" s="6"/>
      <c r="K285" s="6"/>
      <c r="L285" s="6"/>
      <c r="M285" s="3"/>
    </row>
    <row r="286" spans="5:13" x14ac:dyDescent="0.25">
      <c r="E286" s="6"/>
      <c r="F286" s="6"/>
      <c r="G286" s="6"/>
      <c r="H286" s="6"/>
      <c r="I286" s="6"/>
      <c r="J286" s="6"/>
      <c r="K286" s="6"/>
      <c r="L286" s="6"/>
      <c r="M286" s="3"/>
    </row>
    <row r="287" spans="5:13" x14ac:dyDescent="0.25">
      <c r="E287" s="6"/>
      <c r="F287" s="6"/>
      <c r="G287" s="6"/>
      <c r="H287" s="6"/>
      <c r="I287" s="6"/>
      <c r="J287" s="6"/>
      <c r="K287" s="6"/>
      <c r="L287" s="6"/>
      <c r="M287" s="3"/>
    </row>
    <row r="288" spans="5:13" x14ac:dyDescent="0.25">
      <c r="E288" s="6"/>
      <c r="F288" s="6"/>
      <c r="G288" s="6"/>
      <c r="H288" s="6"/>
      <c r="I288" s="6"/>
      <c r="J288" s="6"/>
      <c r="K288" s="6"/>
      <c r="L288" s="6"/>
      <c r="M288" s="3"/>
    </row>
    <row r="289" spans="5:13" x14ac:dyDescent="0.25">
      <c r="E289" s="6"/>
      <c r="F289" s="6"/>
      <c r="G289" s="6"/>
      <c r="H289" s="6"/>
      <c r="I289" s="6"/>
      <c r="J289" s="6"/>
      <c r="K289" s="6"/>
      <c r="L289" s="6"/>
      <c r="M289" s="3"/>
    </row>
    <row r="290" spans="5:13" x14ac:dyDescent="0.25">
      <c r="E290" s="6"/>
      <c r="F290" s="6"/>
      <c r="G290" s="6"/>
      <c r="H290" s="6"/>
      <c r="I290" s="6"/>
      <c r="J290" s="6"/>
      <c r="K290" s="6"/>
      <c r="L290" s="6"/>
      <c r="M290" s="3"/>
    </row>
    <row r="291" spans="5:13" x14ac:dyDescent="0.25">
      <c r="E291" s="6"/>
      <c r="F291" s="6"/>
      <c r="G291" s="6"/>
      <c r="H291" s="6"/>
      <c r="I291" s="6"/>
      <c r="J291" s="6"/>
      <c r="K291" s="6"/>
      <c r="L291" s="6"/>
      <c r="M291" s="3"/>
    </row>
    <row r="292" spans="5:13" x14ac:dyDescent="0.25">
      <c r="E292" s="6"/>
      <c r="F292" s="6"/>
      <c r="G292" s="6"/>
      <c r="H292" s="6"/>
      <c r="I292" s="6"/>
      <c r="J292" s="6"/>
      <c r="K292" s="6"/>
      <c r="L292" s="6"/>
      <c r="M292" s="3"/>
    </row>
    <row r="293" spans="5:13" x14ac:dyDescent="0.25">
      <c r="E293" s="6"/>
      <c r="F293" s="6"/>
      <c r="G293" s="6"/>
      <c r="H293" s="6"/>
      <c r="I293" s="6"/>
      <c r="J293" s="6"/>
      <c r="K293" s="6"/>
      <c r="L293" s="6"/>
      <c r="M293" s="3"/>
    </row>
    <row r="294" spans="5:13" x14ac:dyDescent="0.25">
      <c r="E294" s="6"/>
      <c r="F294" s="6"/>
      <c r="G294" s="6"/>
      <c r="H294" s="6"/>
      <c r="I294" s="6"/>
      <c r="J294" s="6"/>
      <c r="K294" s="6"/>
      <c r="L294" s="6"/>
      <c r="M294" s="3"/>
    </row>
    <row r="295" spans="5:13" x14ac:dyDescent="0.25">
      <c r="E295" s="6"/>
      <c r="F295" s="6"/>
      <c r="G295" s="6"/>
      <c r="H295" s="6"/>
      <c r="I295" s="6"/>
      <c r="J295" s="6"/>
      <c r="K295" s="6"/>
      <c r="L295" s="6"/>
      <c r="M295" s="3"/>
    </row>
    <row r="296" spans="5:13" x14ac:dyDescent="0.25">
      <c r="E296" s="6"/>
      <c r="F296" s="6"/>
      <c r="G296" s="6"/>
      <c r="H296" s="6"/>
      <c r="I296" s="6"/>
      <c r="J296" s="6"/>
      <c r="K296" s="6"/>
      <c r="L296" s="6"/>
      <c r="M296" s="3"/>
    </row>
    <row r="297" spans="5:13" x14ac:dyDescent="0.25">
      <c r="E297" s="6"/>
      <c r="F297" s="6"/>
      <c r="G297" s="6"/>
      <c r="H297" s="6"/>
      <c r="I297" s="6"/>
      <c r="J297" s="6"/>
      <c r="K297" s="6"/>
      <c r="L297" s="6"/>
      <c r="M297" s="3"/>
    </row>
    <row r="298" spans="5:13" x14ac:dyDescent="0.25">
      <c r="E298" s="6"/>
      <c r="F298" s="6"/>
      <c r="G298" s="6"/>
      <c r="H298" s="6"/>
      <c r="I298" s="6"/>
      <c r="J298" s="6"/>
      <c r="K298" s="6"/>
      <c r="L298" s="6"/>
      <c r="M298" s="3"/>
    </row>
    <row r="299" spans="5:13" x14ac:dyDescent="0.25">
      <c r="E299" s="6"/>
      <c r="F299" s="6"/>
      <c r="G299" s="6"/>
      <c r="H299" s="6"/>
      <c r="I299" s="6"/>
      <c r="J299" s="6"/>
      <c r="K299" s="6"/>
      <c r="L299" s="6"/>
      <c r="M299" s="3"/>
    </row>
    <row r="300" spans="5:13" x14ac:dyDescent="0.25">
      <c r="E300" s="6"/>
      <c r="F300" s="6"/>
      <c r="G300" s="6"/>
      <c r="H300" s="6"/>
      <c r="I300" s="6"/>
      <c r="J300" s="6"/>
      <c r="K300" s="6"/>
      <c r="L300" s="6"/>
      <c r="M300" s="3"/>
    </row>
    <row r="301" spans="5:13" x14ac:dyDescent="0.25">
      <c r="E301" s="6"/>
      <c r="F301" s="6"/>
      <c r="G301" s="6"/>
      <c r="H301" s="6"/>
      <c r="I301" s="6"/>
      <c r="J301" s="6"/>
      <c r="K301" s="6"/>
      <c r="L301" s="6"/>
      <c r="M301" s="3"/>
    </row>
    <row r="302" spans="5:13" x14ac:dyDescent="0.25">
      <c r="E302" s="6"/>
      <c r="F302" s="6"/>
      <c r="G302" s="6"/>
      <c r="H302" s="6"/>
      <c r="I302" s="6"/>
      <c r="J302" s="6"/>
      <c r="K302" s="6"/>
      <c r="L302" s="6"/>
      <c r="M302" s="3"/>
    </row>
    <row r="303" spans="5:13" x14ac:dyDescent="0.25">
      <c r="E303" s="6"/>
      <c r="F303" s="6"/>
      <c r="G303" s="6"/>
      <c r="H303" s="6"/>
      <c r="I303" s="6"/>
      <c r="J303" s="6"/>
      <c r="K303" s="6"/>
      <c r="L303" s="6"/>
      <c r="M303" s="3"/>
    </row>
    <row r="304" spans="5:13" x14ac:dyDescent="0.25">
      <c r="E304" s="6"/>
      <c r="F304" s="6"/>
      <c r="G304" s="6"/>
      <c r="H304" s="6"/>
      <c r="I304" s="6"/>
      <c r="J304" s="6"/>
      <c r="K304" s="6"/>
      <c r="L304" s="6"/>
      <c r="M304" s="3"/>
    </row>
    <row r="305" spans="5:13" x14ac:dyDescent="0.25">
      <c r="E305" s="6"/>
      <c r="F305" s="6"/>
      <c r="G305" s="6"/>
      <c r="H305" s="6"/>
      <c r="I305" s="6"/>
      <c r="J305" s="6"/>
      <c r="K305" s="6"/>
      <c r="L305" s="6"/>
      <c r="M305" s="3"/>
    </row>
    <row r="306" spans="5:13" x14ac:dyDescent="0.25">
      <c r="E306" s="6"/>
      <c r="F306" s="6"/>
      <c r="G306" s="6"/>
      <c r="H306" s="6"/>
      <c r="I306" s="6"/>
      <c r="J306" s="6"/>
      <c r="K306" s="6"/>
      <c r="L306" s="6"/>
      <c r="M306" s="3"/>
    </row>
    <row r="307" spans="5:13" x14ac:dyDescent="0.25">
      <c r="E307" s="6"/>
      <c r="F307" s="6"/>
      <c r="G307" s="6"/>
      <c r="H307" s="6"/>
      <c r="I307" s="6"/>
      <c r="J307" s="6"/>
      <c r="K307" s="6"/>
      <c r="L307" s="6"/>
      <c r="M307" s="3"/>
    </row>
    <row r="308" spans="5:13" x14ac:dyDescent="0.25">
      <c r="E308" s="6"/>
      <c r="F308" s="6"/>
      <c r="G308" s="6"/>
      <c r="H308" s="6"/>
      <c r="I308" s="6"/>
      <c r="J308" s="6"/>
      <c r="K308" s="6"/>
      <c r="L308" s="6"/>
      <c r="M308" s="3"/>
    </row>
    <row r="309" spans="5:13" x14ac:dyDescent="0.25">
      <c r="E309" s="6"/>
      <c r="F309" s="6"/>
      <c r="G309" s="6"/>
      <c r="H309" s="6"/>
      <c r="I309" s="6"/>
      <c r="J309" s="6"/>
      <c r="K309" s="6"/>
      <c r="L309" s="6"/>
      <c r="M309" s="3"/>
    </row>
    <row r="310" spans="5:13" x14ac:dyDescent="0.25">
      <c r="E310" s="6"/>
      <c r="F310" s="6"/>
      <c r="G310" s="6"/>
      <c r="H310" s="6"/>
      <c r="I310" s="6"/>
      <c r="J310" s="6"/>
      <c r="K310" s="6"/>
      <c r="L310" s="6"/>
      <c r="M310" s="3"/>
    </row>
    <row r="311" spans="5:13" x14ac:dyDescent="0.25">
      <c r="E311" s="6"/>
      <c r="F311" s="6"/>
      <c r="G311" s="6"/>
      <c r="H311" s="6"/>
      <c r="I311" s="6"/>
      <c r="J311" s="6"/>
      <c r="K311" s="6"/>
      <c r="L311" s="6"/>
      <c r="M311" s="3"/>
    </row>
    <row r="312" spans="5:13" x14ac:dyDescent="0.25">
      <c r="E312" s="6"/>
      <c r="F312" s="6"/>
      <c r="G312" s="6"/>
      <c r="H312" s="6"/>
      <c r="I312" s="6"/>
      <c r="J312" s="6"/>
      <c r="K312" s="6"/>
      <c r="L312" s="6"/>
      <c r="M312" s="3"/>
    </row>
    <row r="313" spans="5:13" x14ac:dyDescent="0.25">
      <c r="E313" s="6"/>
      <c r="F313" s="6"/>
      <c r="G313" s="6"/>
      <c r="H313" s="6"/>
      <c r="I313" s="6"/>
      <c r="J313" s="6"/>
      <c r="K313" s="6"/>
      <c r="L313" s="6"/>
      <c r="M313" s="3"/>
    </row>
    <row r="314" spans="5:13" x14ac:dyDescent="0.25">
      <c r="E314" s="6"/>
      <c r="F314" s="6"/>
      <c r="G314" s="6"/>
      <c r="H314" s="6"/>
      <c r="I314" s="6"/>
      <c r="J314" s="6"/>
      <c r="K314" s="6"/>
      <c r="L314" s="6"/>
      <c r="M314" s="3"/>
    </row>
    <row r="315" spans="5:13" x14ac:dyDescent="0.25">
      <c r="E315" s="6"/>
      <c r="F315" s="6"/>
      <c r="G315" s="6"/>
      <c r="H315" s="6"/>
      <c r="I315" s="6"/>
      <c r="J315" s="6"/>
      <c r="K315" s="6"/>
      <c r="L315" s="6"/>
      <c r="M315" s="3"/>
    </row>
    <row r="316" spans="5:13" x14ac:dyDescent="0.25">
      <c r="E316" s="6"/>
      <c r="F316" s="6"/>
      <c r="G316" s="6"/>
      <c r="H316" s="6"/>
      <c r="I316" s="6"/>
      <c r="J316" s="6"/>
      <c r="K316" s="6"/>
      <c r="L316" s="6"/>
      <c r="M316" s="3"/>
    </row>
    <row r="317" spans="5:13" x14ac:dyDescent="0.25">
      <c r="E317" s="6"/>
      <c r="F317" s="6"/>
      <c r="G317" s="6"/>
      <c r="H317" s="6"/>
      <c r="I317" s="6"/>
      <c r="J317" s="6"/>
      <c r="K317" s="6"/>
      <c r="L317" s="6"/>
      <c r="M317" s="3"/>
    </row>
    <row r="318" spans="5:13" x14ac:dyDescent="0.25">
      <c r="E318" s="6"/>
      <c r="F318" s="6"/>
      <c r="G318" s="6"/>
      <c r="H318" s="6"/>
      <c r="I318" s="6"/>
      <c r="J318" s="6"/>
      <c r="K318" s="6"/>
      <c r="L318" s="6"/>
      <c r="M318" s="3"/>
    </row>
    <row r="319" spans="5:13" x14ac:dyDescent="0.25">
      <c r="E319" s="6"/>
      <c r="F319" s="6"/>
      <c r="G319" s="6"/>
      <c r="H319" s="6"/>
      <c r="I319" s="6"/>
      <c r="J319" s="6"/>
      <c r="K319" s="6"/>
      <c r="L319" s="6"/>
      <c r="M319" s="3"/>
    </row>
    <row r="320" spans="5:13" x14ac:dyDescent="0.25">
      <c r="E320" s="6"/>
      <c r="F320" s="6"/>
      <c r="G320" s="6"/>
      <c r="H320" s="6"/>
      <c r="I320" s="6"/>
      <c r="J320" s="6"/>
      <c r="K320" s="6"/>
      <c r="L320" s="6"/>
      <c r="M320" s="3"/>
    </row>
    <row r="321" spans="5:13" x14ac:dyDescent="0.25">
      <c r="E321" s="6"/>
      <c r="F321" s="6"/>
      <c r="G321" s="6"/>
      <c r="H321" s="6"/>
      <c r="I321" s="6"/>
      <c r="J321" s="6"/>
      <c r="K321" s="6"/>
      <c r="L321" s="6"/>
      <c r="M321" s="3"/>
    </row>
    <row r="322" spans="5:13" x14ac:dyDescent="0.25">
      <c r="E322" s="6"/>
      <c r="F322" s="6"/>
      <c r="G322" s="6"/>
      <c r="H322" s="6"/>
      <c r="I322" s="6"/>
      <c r="J322" s="6"/>
      <c r="K322" s="6"/>
      <c r="L322" s="6"/>
      <c r="M322" s="3"/>
    </row>
    <row r="323" spans="5:13" x14ac:dyDescent="0.25">
      <c r="E323" s="6"/>
      <c r="F323" s="6"/>
      <c r="G323" s="6"/>
      <c r="H323" s="6"/>
      <c r="I323" s="6"/>
      <c r="J323" s="6"/>
      <c r="K323" s="6"/>
      <c r="L323" s="6"/>
      <c r="M323" s="3"/>
    </row>
    <row r="324" spans="5:13" x14ac:dyDescent="0.25">
      <c r="E324" s="6"/>
      <c r="F324" s="6"/>
      <c r="G324" s="6"/>
      <c r="H324" s="6"/>
      <c r="I324" s="6"/>
      <c r="J324" s="6"/>
      <c r="K324" s="6"/>
      <c r="L324" s="6"/>
      <c r="M324" s="3"/>
    </row>
    <row r="325" spans="5:13" x14ac:dyDescent="0.25">
      <c r="E325" s="6"/>
      <c r="F325" s="6"/>
      <c r="G325" s="6"/>
      <c r="H325" s="6"/>
      <c r="I325" s="6"/>
      <c r="J325" s="6"/>
      <c r="K325" s="6"/>
      <c r="L325" s="6"/>
      <c r="M325" s="3"/>
    </row>
    <row r="326" spans="5:13" x14ac:dyDescent="0.25">
      <c r="E326" s="6"/>
      <c r="F326" s="6"/>
      <c r="G326" s="6"/>
      <c r="H326" s="6"/>
      <c r="I326" s="6"/>
      <c r="J326" s="6"/>
      <c r="K326" s="6"/>
      <c r="L326" s="6"/>
      <c r="M326" s="3"/>
    </row>
    <row r="327" spans="5:13" x14ac:dyDescent="0.25">
      <c r="E327" s="6"/>
      <c r="F327" s="6"/>
      <c r="G327" s="6"/>
      <c r="H327" s="6"/>
      <c r="I327" s="6"/>
      <c r="J327" s="6"/>
      <c r="K327" s="6"/>
      <c r="L327" s="6"/>
      <c r="M327" s="3"/>
    </row>
    <row r="328" spans="5:13" x14ac:dyDescent="0.25">
      <c r="E328" s="6"/>
      <c r="F328" s="6"/>
      <c r="G328" s="6"/>
      <c r="H328" s="6"/>
      <c r="I328" s="6"/>
      <c r="J328" s="6"/>
      <c r="K328" s="6"/>
      <c r="L328" s="6"/>
      <c r="M328" s="3"/>
    </row>
    <row r="329" spans="5:13" x14ac:dyDescent="0.25">
      <c r="E329" s="6"/>
      <c r="F329" s="6"/>
      <c r="G329" s="6"/>
      <c r="H329" s="6"/>
      <c r="I329" s="6"/>
      <c r="J329" s="6"/>
      <c r="K329" s="6"/>
      <c r="L329" s="6"/>
      <c r="M329" s="3"/>
    </row>
    <row r="330" spans="5:13" x14ac:dyDescent="0.25">
      <c r="E330" s="6"/>
      <c r="F330" s="6"/>
      <c r="G330" s="6"/>
      <c r="H330" s="6"/>
      <c r="I330" s="6"/>
      <c r="J330" s="6"/>
      <c r="K330" s="6"/>
      <c r="L330" s="6"/>
      <c r="M330" s="3"/>
    </row>
    <row r="331" spans="5:13" x14ac:dyDescent="0.25">
      <c r="E331" s="6"/>
      <c r="F331" s="6"/>
      <c r="G331" s="6"/>
      <c r="H331" s="6"/>
      <c r="I331" s="6"/>
      <c r="J331" s="6"/>
      <c r="K331" s="6"/>
      <c r="L331" s="6"/>
      <c r="M331" s="3"/>
    </row>
    <row r="332" spans="5:13" x14ac:dyDescent="0.25">
      <c r="E332" s="6"/>
      <c r="F332" s="6"/>
      <c r="G332" s="6"/>
      <c r="H332" s="6"/>
      <c r="I332" s="6"/>
      <c r="J332" s="6"/>
      <c r="K332" s="6"/>
      <c r="L332" s="6"/>
      <c r="M332" s="3"/>
    </row>
    <row r="333" spans="5:13" x14ac:dyDescent="0.25">
      <c r="E333" s="6"/>
      <c r="F333" s="6"/>
      <c r="G333" s="6"/>
      <c r="H333" s="6"/>
      <c r="I333" s="6"/>
      <c r="J333" s="6"/>
      <c r="K333" s="6"/>
      <c r="L333" s="6"/>
      <c r="M333" s="3"/>
    </row>
    <row r="334" spans="5:13" x14ac:dyDescent="0.25">
      <c r="E334" s="6"/>
      <c r="F334" s="6"/>
      <c r="G334" s="6"/>
      <c r="H334" s="6"/>
      <c r="I334" s="6"/>
      <c r="J334" s="6"/>
      <c r="K334" s="6"/>
      <c r="L334" s="6"/>
      <c r="M334" s="3"/>
    </row>
    <row r="335" spans="5:13" x14ac:dyDescent="0.25">
      <c r="E335" s="6"/>
      <c r="F335" s="6"/>
      <c r="G335" s="6"/>
      <c r="H335" s="6"/>
      <c r="I335" s="6"/>
      <c r="J335" s="6"/>
      <c r="K335" s="6"/>
      <c r="L335" s="6"/>
      <c r="M335" s="3"/>
    </row>
    <row r="336" spans="5:13" x14ac:dyDescent="0.25">
      <c r="E336" s="6"/>
      <c r="F336" s="6"/>
      <c r="G336" s="6"/>
      <c r="H336" s="6"/>
      <c r="I336" s="6"/>
      <c r="J336" s="6"/>
      <c r="K336" s="6"/>
      <c r="L336" s="6"/>
      <c r="M336" s="3"/>
    </row>
    <row r="337" spans="5:13" x14ac:dyDescent="0.25">
      <c r="E337" s="6"/>
      <c r="F337" s="6"/>
      <c r="G337" s="6"/>
      <c r="H337" s="6"/>
      <c r="I337" s="6"/>
      <c r="J337" s="6"/>
      <c r="K337" s="6"/>
      <c r="L337" s="6"/>
      <c r="M337" s="3"/>
    </row>
    <row r="338" spans="5:13" x14ac:dyDescent="0.25">
      <c r="E338" s="6"/>
      <c r="F338" s="6"/>
      <c r="G338" s="6"/>
      <c r="H338" s="6"/>
      <c r="I338" s="6"/>
      <c r="J338" s="6"/>
      <c r="K338" s="6"/>
      <c r="L338" s="6"/>
      <c r="M338" s="3"/>
    </row>
    <row r="339" spans="5:13" x14ac:dyDescent="0.25">
      <c r="E339" s="6"/>
      <c r="F339" s="6"/>
      <c r="G339" s="6"/>
      <c r="H339" s="6"/>
      <c r="I339" s="6"/>
      <c r="J339" s="6"/>
      <c r="K339" s="6"/>
      <c r="L339" s="6"/>
      <c r="M339" s="3"/>
    </row>
    <row r="340" spans="5:13" x14ac:dyDescent="0.25">
      <c r="E340" s="6"/>
      <c r="F340" s="6"/>
      <c r="G340" s="6"/>
      <c r="H340" s="6"/>
      <c r="I340" s="6"/>
      <c r="J340" s="6"/>
      <c r="K340" s="6"/>
      <c r="L340" s="6"/>
      <c r="M340" s="3"/>
    </row>
    <row r="341" spans="5:13" x14ac:dyDescent="0.25">
      <c r="E341" s="6"/>
      <c r="F341" s="6"/>
      <c r="G341" s="6"/>
      <c r="H341" s="6"/>
      <c r="I341" s="6"/>
      <c r="J341" s="6"/>
      <c r="K341" s="6"/>
      <c r="L341" s="6"/>
      <c r="M341" s="3"/>
    </row>
    <row r="342" spans="5:13" x14ac:dyDescent="0.25">
      <c r="E342" s="6"/>
      <c r="F342" s="6"/>
      <c r="G342" s="6"/>
      <c r="H342" s="6"/>
      <c r="I342" s="6"/>
      <c r="J342" s="6"/>
      <c r="K342" s="6"/>
      <c r="L342" s="6"/>
      <c r="M342" s="3"/>
    </row>
    <row r="343" spans="5:13" x14ac:dyDescent="0.25">
      <c r="E343" s="6"/>
      <c r="F343" s="6"/>
      <c r="G343" s="6"/>
      <c r="H343" s="6"/>
      <c r="I343" s="6"/>
      <c r="J343" s="6"/>
      <c r="K343" s="6"/>
      <c r="L343" s="6"/>
      <c r="M343" s="3"/>
    </row>
    <row r="344" spans="5:13" x14ac:dyDescent="0.25">
      <c r="E344" s="6"/>
      <c r="F344" s="6"/>
      <c r="G344" s="6"/>
      <c r="H344" s="6"/>
      <c r="I344" s="6"/>
      <c r="J344" s="6"/>
      <c r="K344" s="6"/>
      <c r="L344" s="6"/>
      <c r="M344" s="3"/>
    </row>
    <row r="345" spans="5:13" x14ac:dyDescent="0.25">
      <c r="E345" s="6"/>
      <c r="F345" s="6"/>
      <c r="G345" s="6"/>
      <c r="H345" s="6"/>
      <c r="I345" s="6"/>
      <c r="J345" s="6"/>
      <c r="K345" s="6"/>
      <c r="L345" s="6"/>
      <c r="M345" s="3"/>
    </row>
    <row r="346" spans="5:13" x14ac:dyDescent="0.25">
      <c r="E346" s="6"/>
      <c r="F346" s="6"/>
      <c r="G346" s="6"/>
      <c r="H346" s="6"/>
      <c r="I346" s="6"/>
      <c r="J346" s="6"/>
      <c r="K346" s="6"/>
      <c r="L346" s="6"/>
      <c r="M346" s="3"/>
    </row>
    <row r="347" spans="5:13" x14ac:dyDescent="0.25">
      <c r="E347" s="6"/>
      <c r="F347" s="6"/>
      <c r="G347" s="6"/>
      <c r="H347" s="6"/>
      <c r="I347" s="6"/>
      <c r="J347" s="6"/>
      <c r="K347" s="6"/>
      <c r="L347" s="6"/>
      <c r="M347" s="3"/>
    </row>
    <row r="348" spans="5:13" x14ac:dyDescent="0.25">
      <c r="E348" s="6"/>
      <c r="F348" s="6"/>
      <c r="G348" s="6"/>
      <c r="H348" s="6"/>
      <c r="I348" s="6"/>
      <c r="J348" s="6"/>
      <c r="K348" s="6"/>
      <c r="L348" s="6"/>
      <c r="M348" s="3"/>
    </row>
    <row r="349" spans="5:13" x14ac:dyDescent="0.25">
      <c r="E349" s="6"/>
      <c r="F349" s="6"/>
      <c r="G349" s="6"/>
      <c r="H349" s="6"/>
      <c r="I349" s="6"/>
      <c r="J349" s="6"/>
      <c r="K349" s="6"/>
      <c r="L349" s="6"/>
      <c r="M349" s="3"/>
    </row>
    <row r="350" spans="5:13" x14ac:dyDescent="0.25">
      <c r="E350" s="6"/>
      <c r="F350" s="6"/>
      <c r="G350" s="6"/>
      <c r="H350" s="6"/>
      <c r="I350" s="6"/>
      <c r="J350" s="6"/>
      <c r="K350" s="6"/>
      <c r="L350" s="6"/>
      <c r="M350" s="3"/>
    </row>
    <row r="351" spans="5:13" x14ac:dyDescent="0.25">
      <c r="E351" s="6"/>
      <c r="F351" s="6"/>
      <c r="G351" s="6"/>
      <c r="H351" s="6"/>
      <c r="I351" s="6"/>
      <c r="J351" s="6"/>
      <c r="K351" s="6"/>
      <c r="L351" s="6"/>
      <c r="M351" s="3"/>
    </row>
    <row r="352" spans="5:13" x14ac:dyDescent="0.25">
      <c r="E352" s="6"/>
      <c r="F352" s="6"/>
      <c r="G352" s="6"/>
      <c r="H352" s="6"/>
      <c r="I352" s="6"/>
      <c r="J352" s="6"/>
      <c r="K352" s="6"/>
      <c r="L352" s="6"/>
      <c r="M352" s="3"/>
    </row>
    <row r="353" spans="5:13" x14ac:dyDescent="0.25">
      <c r="E353" s="6"/>
      <c r="F353" s="6"/>
      <c r="G353" s="6"/>
      <c r="H353" s="6"/>
      <c r="I353" s="6"/>
      <c r="J353" s="6"/>
      <c r="K353" s="6"/>
      <c r="L353" s="6"/>
      <c r="M353" s="3"/>
    </row>
    <row r="354" spans="5:13" x14ac:dyDescent="0.25">
      <c r="E354" s="6"/>
      <c r="F354" s="6"/>
      <c r="G354" s="6"/>
      <c r="H354" s="6"/>
      <c r="I354" s="6"/>
      <c r="J354" s="6"/>
      <c r="K354" s="6"/>
      <c r="L354" s="6"/>
      <c r="M354" s="3"/>
    </row>
    <row r="355" spans="5:13" x14ac:dyDescent="0.25">
      <c r="E355" s="6"/>
      <c r="F355" s="6"/>
      <c r="G355" s="6"/>
      <c r="H355" s="6"/>
      <c r="I355" s="6"/>
      <c r="J355" s="6"/>
      <c r="K355" s="6"/>
      <c r="L355" s="6"/>
      <c r="M355" s="3"/>
    </row>
    <row r="356" spans="5:13" x14ac:dyDescent="0.25">
      <c r="E356" s="6"/>
      <c r="F356" s="6"/>
      <c r="G356" s="6"/>
      <c r="H356" s="6"/>
      <c r="I356" s="6"/>
      <c r="J356" s="6"/>
      <c r="K356" s="6"/>
      <c r="L356" s="6"/>
      <c r="M356" s="3"/>
    </row>
    <row r="357" spans="5:13" x14ac:dyDescent="0.25">
      <c r="E357" s="6"/>
      <c r="F357" s="6"/>
      <c r="G357" s="6"/>
      <c r="H357" s="6"/>
      <c r="I357" s="6"/>
      <c r="J357" s="6"/>
      <c r="K357" s="6"/>
      <c r="L357" s="6"/>
      <c r="M357" s="3"/>
    </row>
    <row r="358" spans="5:13" x14ac:dyDescent="0.25">
      <c r="E358" s="6"/>
      <c r="F358" s="6"/>
      <c r="G358" s="6"/>
      <c r="H358" s="6"/>
      <c r="I358" s="6"/>
      <c r="J358" s="6"/>
      <c r="K358" s="6"/>
      <c r="L358" s="6"/>
      <c r="M358" s="3"/>
    </row>
    <row r="359" spans="5:13" x14ac:dyDescent="0.25">
      <c r="E359" s="6"/>
      <c r="F359" s="6"/>
      <c r="G359" s="6"/>
      <c r="H359" s="6"/>
      <c r="I359" s="6"/>
      <c r="J359" s="6"/>
      <c r="K359" s="6"/>
      <c r="L359" s="6"/>
      <c r="M359" s="3"/>
    </row>
    <row r="360" spans="5:13" x14ac:dyDescent="0.25">
      <c r="E360" s="6"/>
      <c r="F360" s="6"/>
      <c r="G360" s="6"/>
      <c r="H360" s="6"/>
      <c r="I360" s="6"/>
      <c r="J360" s="6"/>
      <c r="K360" s="6"/>
      <c r="L360" s="6"/>
      <c r="M360" s="3"/>
    </row>
    <row r="361" spans="5:13" x14ac:dyDescent="0.25">
      <c r="E361" s="6"/>
      <c r="F361" s="6"/>
      <c r="G361" s="6"/>
      <c r="H361" s="6"/>
      <c r="I361" s="6"/>
      <c r="J361" s="6"/>
      <c r="K361" s="6"/>
      <c r="L361" s="6"/>
      <c r="M361" s="3"/>
    </row>
    <row r="362" spans="5:13" x14ac:dyDescent="0.25">
      <c r="E362" s="6"/>
      <c r="F362" s="6"/>
      <c r="G362" s="6"/>
      <c r="H362" s="6"/>
      <c r="I362" s="6"/>
      <c r="J362" s="6"/>
      <c r="K362" s="6"/>
      <c r="L362" s="6"/>
      <c r="M362" s="3"/>
    </row>
    <row r="363" spans="5:13" x14ac:dyDescent="0.25">
      <c r="E363" s="6"/>
      <c r="F363" s="6"/>
      <c r="G363" s="6"/>
      <c r="H363" s="6"/>
      <c r="I363" s="6"/>
      <c r="J363" s="6"/>
      <c r="K363" s="6"/>
      <c r="L363" s="6"/>
      <c r="M363" s="3"/>
    </row>
    <row r="364" spans="5:13" x14ac:dyDescent="0.25">
      <c r="E364" s="6"/>
      <c r="F364" s="6"/>
      <c r="G364" s="6"/>
      <c r="H364" s="6"/>
      <c r="I364" s="6"/>
      <c r="J364" s="6"/>
      <c r="K364" s="6"/>
      <c r="L364" s="6"/>
      <c r="M364" s="3"/>
    </row>
    <row r="365" spans="5:13" x14ac:dyDescent="0.25">
      <c r="E365" s="6"/>
      <c r="F365" s="6"/>
      <c r="G365" s="6"/>
      <c r="H365" s="6"/>
      <c r="I365" s="6"/>
      <c r="J365" s="6"/>
      <c r="K365" s="6"/>
      <c r="L365" s="6"/>
      <c r="M365" s="3"/>
    </row>
    <row r="366" spans="5:13" x14ac:dyDescent="0.25">
      <c r="E366" s="6"/>
      <c r="F366" s="6"/>
      <c r="G366" s="6"/>
      <c r="H366" s="6"/>
      <c r="I366" s="6"/>
      <c r="J366" s="6"/>
      <c r="K366" s="6"/>
      <c r="L366" s="6"/>
      <c r="M366" s="3"/>
    </row>
    <row r="367" spans="5:13" x14ac:dyDescent="0.25">
      <c r="E367" s="6"/>
      <c r="F367" s="6"/>
      <c r="G367" s="6"/>
      <c r="H367" s="6"/>
      <c r="I367" s="6"/>
      <c r="J367" s="6"/>
      <c r="K367" s="6"/>
      <c r="L367" s="6"/>
      <c r="M367" s="3"/>
    </row>
    <row r="368" spans="5:13" x14ac:dyDescent="0.25">
      <c r="E368" s="6"/>
      <c r="F368" s="6"/>
      <c r="G368" s="6"/>
      <c r="H368" s="6"/>
      <c r="I368" s="6"/>
      <c r="J368" s="6"/>
      <c r="K368" s="6"/>
      <c r="L368" s="6"/>
      <c r="M368" s="3"/>
    </row>
    <row r="369" spans="5:13" x14ac:dyDescent="0.25">
      <c r="E369" s="6"/>
      <c r="F369" s="6"/>
      <c r="G369" s="6"/>
      <c r="H369" s="6"/>
      <c r="I369" s="6"/>
      <c r="J369" s="6"/>
      <c r="K369" s="6"/>
      <c r="L369" s="6"/>
      <c r="M369" s="3"/>
    </row>
    <row r="370" spans="5:13" x14ac:dyDescent="0.25">
      <c r="E370" s="6"/>
      <c r="F370" s="6"/>
      <c r="G370" s="6"/>
      <c r="H370" s="6"/>
      <c r="I370" s="6"/>
      <c r="J370" s="6"/>
      <c r="K370" s="6"/>
      <c r="L370" s="6"/>
      <c r="M370" s="3"/>
    </row>
    <row r="371" spans="5:13" x14ac:dyDescent="0.25">
      <c r="E371" s="6"/>
      <c r="F371" s="6"/>
      <c r="G371" s="6"/>
      <c r="H371" s="6"/>
      <c r="I371" s="6"/>
      <c r="J371" s="6"/>
      <c r="K371" s="6"/>
      <c r="L371" s="6"/>
      <c r="M371" s="3"/>
    </row>
    <row r="372" spans="5:13" x14ac:dyDescent="0.25">
      <c r="E372" s="6"/>
      <c r="F372" s="6"/>
      <c r="G372" s="6"/>
      <c r="H372" s="6"/>
      <c r="I372" s="6"/>
      <c r="J372" s="6"/>
      <c r="K372" s="6"/>
      <c r="L372" s="6"/>
      <c r="M372" s="3"/>
    </row>
    <row r="373" spans="5:13" x14ac:dyDescent="0.25">
      <c r="E373" s="6"/>
      <c r="F373" s="6"/>
      <c r="G373" s="6"/>
      <c r="H373" s="6"/>
      <c r="I373" s="6"/>
      <c r="J373" s="6"/>
      <c r="K373" s="6"/>
      <c r="L373" s="6"/>
      <c r="M373" s="3"/>
    </row>
    <row r="374" spans="5:13" x14ac:dyDescent="0.25">
      <c r="E374" s="6"/>
      <c r="F374" s="6"/>
      <c r="G374" s="6"/>
      <c r="H374" s="6"/>
      <c r="I374" s="6"/>
      <c r="J374" s="6"/>
      <c r="K374" s="6"/>
      <c r="L374" s="6"/>
      <c r="M374" s="3"/>
    </row>
    <row r="375" spans="5:13" x14ac:dyDescent="0.25">
      <c r="E375" s="6"/>
      <c r="F375" s="6"/>
      <c r="G375" s="6"/>
      <c r="H375" s="6"/>
      <c r="I375" s="6"/>
      <c r="J375" s="6"/>
      <c r="K375" s="6"/>
      <c r="L375" s="6"/>
      <c r="M375" s="3"/>
    </row>
    <row r="376" spans="5:13" x14ac:dyDescent="0.25">
      <c r="E376" s="6"/>
      <c r="F376" s="6"/>
      <c r="G376" s="6"/>
      <c r="H376" s="6"/>
      <c r="I376" s="6"/>
      <c r="J376" s="6"/>
      <c r="K376" s="6"/>
      <c r="L376" s="6"/>
      <c r="M376" s="3"/>
    </row>
    <row r="377" spans="5:13" x14ac:dyDescent="0.25">
      <c r="E377" s="6"/>
      <c r="F377" s="6"/>
      <c r="G377" s="6"/>
      <c r="H377" s="6"/>
      <c r="I377" s="6"/>
      <c r="J377" s="6"/>
      <c r="K377" s="6"/>
      <c r="L377" s="6"/>
      <c r="M377" s="3"/>
    </row>
    <row r="378" spans="5:13" x14ac:dyDescent="0.25">
      <c r="E378" s="6"/>
      <c r="F378" s="6"/>
      <c r="G378" s="6"/>
      <c r="H378" s="6"/>
      <c r="I378" s="6"/>
      <c r="J378" s="6"/>
      <c r="K378" s="6"/>
      <c r="L378" s="6"/>
      <c r="M378" s="3"/>
    </row>
    <row r="379" spans="5:13" x14ac:dyDescent="0.25">
      <c r="E379" s="6"/>
      <c r="F379" s="6"/>
      <c r="G379" s="6"/>
      <c r="H379" s="6"/>
      <c r="I379" s="6"/>
      <c r="J379" s="6"/>
      <c r="K379" s="6"/>
      <c r="L379" s="6"/>
      <c r="M379" s="3"/>
    </row>
    <row r="380" spans="5:13" x14ac:dyDescent="0.25">
      <c r="E380" s="6"/>
      <c r="F380" s="6"/>
      <c r="G380" s="6"/>
      <c r="H380" s="6"/>
      <c r="I380" s="6"/>
      <c r="J380" s="6"/>
      <c r="K380" s="6"/>
      <c r="L380" s="6"/>
      <c r="M380" s="3"/>
    </row>
    <row r="381" spans="5:13" x14ac:dyDescent="0.25">
      <c r="E381" s="6"/>
      <c r="F381" s="6"/>
      <c r="G381" s="6"/>
      <c r="H381" s="6"/>
      <c r="I381" s="6"/>
      <c r="J381" s="6"/>
      <c r="K381" s="6"/>
      <c r="L381" s="6"/>
      <c r="M381" s="3"/>
    </row>
    <row r="382" spans="5:13" x14ac:dyDescent="0.25">
      <c r="E382" s="6"/>
      <c r="F382" s="6"/>
      <c r="G382" s="6"/>
      <c r="H382" s="6"/>
      <c r="I382" s="6"/>
      <c r="J382" s="6"/>
      <c r="K382" s="6"/>
      <c r="L382" s="6"/>
      <c r="M382" s="3"/>
    </row>
    <row r="383" spans="5:13" x14ac:dyDescent="0.25">
      <c r="E383" s="6"/>
      <c r="F383" s="6"/>
      <c r="G383" s="6"/>
      <c r="H383" s="6"/>
      <c r="I383" s="6"/>
      <c r="J383" s="6"/>
      <c r="K383" s="6"/>
      <c r="L383" s="6"/>
      <c r="M383" s="3"/>
    </row>
    <row r="384" spans="5:13" x14ac:dyDescent="0.25">
      <c r="E384" s="6"/>
      <c r="F384" s="6"/>
      <c r="G384" s="6"/>
      <c r="H384" s="6"/>
      <c r="I384" s="6"/>
      <c r="J384" s="6"/>
      <c r="K384" s="6"/>
      <c r="L384" s="6"/>
      <c r="M384" s="3"/>
    </row>
    <row r="385" spans="5:13" x14ac:dyDescent="0.25">
      <c r="E385" s="6"/>
      <c r="F385" s="6"/>
      <c r="G385" s="6"/>
      <c r="H385" s="6"/>
      <c r="I385" s="6"/>
      <c r="J385" s="6"/>
      <c r="K385" s="6"/>
      <c r="L385" s="6"/>
      <c r="M385" s="3"/>
    </row>
    <row r="386" spans="5:13" x14ac:dyDescent="0.25">
      <c r="E386" s="6"/>
      <c r="F386" s="6"/>
      <c r="G386" s="6"/>
      <c r="H386" s="6"/>
      <c r="I386" s="6"/>
      <c r="J386" s="6"/>
      <c r="K386" s="6"/>
      <c r="L386" s="6"/>
      <c r="M386" s="3"/>
    </row>
    <row r="387" spans="5:13" x14ac:dyDescent="0.25">
      <c r="E387" s="6"/>
      <c r="F387" s="6"/>
      <c r="G387" s="6"/>
      <c r="H387" s="6"/>
      <c r="I387" s="6"/>
      <c r="J387" s="6"/>
      <c r="K387" s="6"/>
      <c r="L387" s="6"/>
      <c r="M387" s="3"/>
    </row>
    <row r="388" spans="5:13" x14ac:dyDescent="0.25">
      <c r="E388" s="6"/>
      <c r="F388" s="6"/>
      <c r="G388" s="6"/>
      <c r="H388" s="6"/>
      <c r="I388" s="6"/>
      <c r="J388" s="6"/>
      <c r="K388" s="6"/>
      <c r="L388" s="6"/>
      <c r="M388" s="3"/>
    </row>
    <row r="389" spans="5:13" x14ac:dyDescent="0.25">
      <c r="E389" s="6"/>
      <c r="F389" s="6"/>
      <c r="G389" s="6"/>
      <c r="H389" s="6"/>
      <c r="I389" s="6"/>
      <c r="J389" s="6"/>
      <c r="K389" s="6"/>
      <c r="L389" s="6"/>
      <c r="M389" s="3"/>
    </row>
    <row r="390" spans="5:13" x14ac:dyDescent="0.25">
      <c r="E390" s="6"/>
      <c r="F390" s="6"/>
      <c r="G390" s="6"/>
      <c r="H390" s="6"/>
      <c r="I390" s="6"/>
      <c r="J390" s="6"/>
      <c r="K390" s="6"/>
      <c r="L390" s="6"/>
      <c r="M390" s="3"/>
    </row>
    <row r="391" spans="5:13" x14ac:dyDescent="0.25">
      <c r="E391" s="6"/>
      <c r="F391" s="6"/>
      <c r="G391" s="6"/>
      <c r="H391" s="6"/>
      <c r="I391" s="6"/>
      <c r="J391" s="6"/>
      <c r="K391" s="6"/>
      <c r="L391" s="6"/>
      <c r="M391" s="3"/>
    </row>
    <row r="392" spans="5:13" x14ac:dyDescent="0.25">
      <c r="E392" s="6"/>
      <c r="F392" s="6"/>
      <c r="G392" s="6"/>
      <c r="H392" s="6"/>
      <c r="I392" s="6"/>
      <c r="J392" s="6"/>
      <c r="K392" s="6"/>
      <c r="L392" s="6"/>
      <c r="M392" s="3"/>
    </row>
    <row r="393" spans="5:13" x14ac:dyDescent="0.25">
      <c r="E393" s="6"/>
      <c r="F393" s="6"/>
      <c r="G393" s="6"/>
      <c r="H393" s="6"/>
      <c r="I393" s="6"/>
      <c r="J393" s="6"/>
      <c r="K393" s="6"/>
      <c r="L393" s="6"/>
      <c r="M393" s="3"/>
    </row>
    <row r="394" spans="5:13" x14ac:dyDescent="0.25">
      <c r="E394" s="6"/>
      <c r="F394" s="6"/>
      <c r="G394" s="6"/>
      <c r="H394" s="6"/>
      <c r="I394" s="6"/>
      <c r="J394" s="6"/>
      <c r="K394" s="6"/>
      <c r="L394" s="6"/>
      <c r="M394" s="3"/>
    </row>
    <row r="395" spans="5:13" x14ac:dyDescent="0.25">
      <c r="E395" s="6"/>
      <c r="F395" s="6"/>
      <c r="G395" s="6"/>
      <c r="H395" s="6"/>
      <c r="I395" s="6"/>
      <c r="J395" s="6"/>
      <c r="K395" s="6"/>
      <c r="L395" s="6"/>
      <c r="M395" s="3"/>
    </row>
    <row r="396" spans="5:13" x14ac:dyDescent="0.25">
      <c r="E396" s="6"/>
      <c r="F396" s="6"/>
      <c r="G396" s="6"/>
      <c r="H396" s="6"/>
      <c r="I396" s="6"/>
      <c r="J396" s="6"/>
      <c r="K396" s="6"/>
      <c r="L396" s="6"/>
      <c r="M396" s="3"/>
    </row>
    <row r="397" spans="5:13" x14ac:dyDescent="0.25">
      <c r="E397" s="6"/>
      <c r="F397" s="6"/>
      <c r="G397" s="6"/>
      <c r="H397" s="6"/>
      <c r="I397" s="6"/>
      <c r="J397" s="6"/>
      <c r="K397" s="6"/>
      <c r="L397" s="6"/>
      <c r="M397" s="3"/>
    </row>
    <row r="398" spans="5:13" x14ac:dyDescent="0.25">
      <c r="E398" s="6"/>
      <c r="F398" s="6"/>
      <c r="G398" s="6"/>
      <c r="H398" s="6"/>
      <c r="I398" s="6"/>
      <c r="J398" s="6"/>
      <c r="K398" s="6"/>
      <c r="L398" s="6"/>
      <c r="M398" s="3"/>
    </row>
    <row r="399" spans="5:13" x14ac:dyDescent="0.25">
      <c r="E399" s="6"/>
      <c r="F399" s="6"/>
      <c r="G399" s="6"/>
      <c r="H399" s="6"/>
      <c r="I399" s="6"/>
      <c r="J399" s="6"/>
      <c r="K399" s="6"/>
      <c r="L399" s="6"/>
      <c r="M399" s="3"/>
    </row>
    <row r="400" spans="5:13" x14ac:dyDescent="0.25">
      <c r="E400" s="6"/>
      <c r="F400" s="6"/>
      <c r="G400" s="6"/>
      <c r="H400" s="6"/>
      <c r="I400" s="6"/>
      <c r="J400" s="6"/>
      <c r="K400" s="6"/>
      <c r="L400" s="6"/>
      <c r="M400" s="3"/>
    </row>
    <row r="401" spans="5:13" x14ac:dyDescent="0.25">
      <c r="E401" s="6"/>
      <c r="F401" s="6"/>
      <c r="G401" s="6"/>
      <c r="H401" s="6"/>
      <c r="I401" s="6"/>
      <c r="J401" s="6"/>
      <c r="K401" s="6"/>
      <c r="L401" s="6"/>
      <c r="M401" s="3"/>
    </row>
    <row r="402" spans="5:13" x14ac:dyDescent="0.25">
      <c r="E402" s="6"/>
      <c r="F402" s="6"/>
      <c r="G402" s="6"/>
      <c r="H402" s="6"/>
      <c r="I402" s="6"/>
      <c r="J402" s="6"/>
      <c r="K402" s="6"/>
      <c r="L402" s="6"/>
      <c r="M402" s="3"/>
    </row>
    <row r="403" spans="5:13" x14ac:dyDescent="0.25">
      <c r="E403" s="6"/>
      <c r="F403" s="6"/>
      <c r="G403" s="6"/>
      <c r="H403" s="6"/>
      <c r="I403" s="6"/>
      <c r="J403" s="6"/>
      <c r="K403" s="6"/>
      <c r="L403" s="6"/>
      <c r="M403" s="3"/>
    </row>
  </sheetData>
  <mergeCells count="135">
    <mergeCell ref="A253:C258"/>
    <mergeCell ref="A247:A252"/>
    <mergeCell ref="B247:B252"/>
    <mergeCell ref="C247:C252"/>
    <mergeCell ref="A235:A240"/>
    <mergeCell ref="B235:B240"/>
    <mergeCell ref="C235:C240"/>
    <mergeCell ref="A241:A246"/>
    <mergeCell ref="B241:B246"/>
    <mergeCell ref="C241:C246"/>
    <mergeCell ref="A223:A228"/>
    <mergeCell ref="B223:B228"/>
    <mergeCell ref="C223:C228"/>
    <mergeCell ref="A229:A234"/>
    <mergeCell ref="B229:B234"/>
    <mergeCell ref="C229:C234"/>
    <mergeCell ref="A211:A216"/>
    <mergeCell ref="B211:B216"/>
    <mergeCell ref="C211:C216"/>
    <mergeCell ref="A217:A222"/>
    <mergeCell ref="B217:B222"/>
    <mergeCell ref="C217:C222"/>
    <mergeCell ref="A199:A204"/>
    <mergeCell ref="B199:B204"/>
    <mergeCell ref="C199:C204"/>
    <mergeCell ref="A205:A210"/>
    <mergeCell ref="B205:B210"/>
    <mergeCell ref="C205:C210"/>
    <mergeCell ref="A187:A192"/>
    <mergeCell ref="B187:B192"/>
    <mergeCell ref="C187:C192"/>
    <mergeCell ref="A193:A198"/>
    <mergeCell ref="B193:B198"/>
    <mergeCell ref="C193:C198"/>
    <mergeCell ref="A175:A180"/>
    <mergeCell ref="B175:B180"/>
    <mergeCell ref="C175:C180"/>
    <mergeCell ref="A181:A186"/>
    <mergeCell ref="B181:B186"/>
    <mergeCell ref="C181:C186"/>
    <mergeCell ref="A163:A168"/>
    <mergeCell ref="B163:B168"/>
    <mergeCell ref="C163:C168"/>
    <mergeCell ref="A169:A174"/>
    <mergeCell ref="B169:B174"/>
    <mergeCell ref="C169:C174"/>
    <mergeCell ref="A151:A156"/>
    <mergeCell ref="B151:B156"/>
    <mergeCell ref="C151:C156"/>
    <mergeCell ref="A157:A162"/>
    <mergeCell ref="B157:B162"/>
    <mergeCell ref="C157:C162"/>
    <mergeCell ref="A139:A144"/>
    <mergeCell ref="B139:B144"/>
    <mergeCell ref="C139:C144"/>
    <mergeCell ref="A145:A150"/>
    <mergeCell ref="B145:B150"/>
    <mergeCell ref="C145:C150"/>
    <mergeCell ref="A127:A132"/>
    <mergeCell ref="B127:B132"/>
    <mergeCell ref="C127:C132"/>
    <mergeCell ref="A133:A138"/>
    <mergeCell ref="B133:B138"/>
    <mergeCell ref="C133:C138"/>
    <mergeCell ref="A115:A120"/>
    <mergeCell ref="B115:B120"/>
    <mergeCell ref="C115:C120"/>
    <mergeCell ref="A121:A126"/>
    <mergeCell ref="B121:B126"/>
    <mergeCell ref="C121:C126"/>
    <mergeCell ref="A103:A108"/>
    <mergeCell ref="B103:B108"/>
    <mergeCell ref="C103:C108"/>
    <mergeCell ref="A109:A114"/>
    <mergeCell ref="B109:B114"/>
    <mergeCell ref="C109:C114"/>
    <mergeCell ref="A91:A96"/>
    <mergeCell ref="B91:B96"/>
    <mergeCell ref="C91:C96"/>
    <mergeCell ref="A97:A102"/>
    <mergeCell ref="B97:B102"/>
    <mergeCell ref="C97:C102"/>
    <mergeCell ref="A79:A84"/>
    <mergeCell ref="B79:B84"/>
    <mergeCell ref="C79:C84"/>
    <mergeCell ref="A85:A90"/>
    <mergeCell ref="B85:B90"/>
    <mergeCell ref="C85:C90"/>
    <mergeCell ref="A67:A72"/>
    <mergeCell ref="B67:B72"/>
    <mergeCell ref="C67:C72"/>
    <mergeCell ref="A73:A78"/>
    <mergeCell ref="B73:B78"/>
    <mergeCell ref="C73:C78"/>
    <mergeCell ref="A55:A60"/>
    <mergeCell ref="B55:B60"/>
    <mergeCell ref="C55:C60"/>
    <mergeCell ref="A61:A66"/>
    <mergeCell ref="B61:B66"/>
    <mergeCell ref="C61:C66"/>
    <mergeCell ref="H1:M1"/>
    <mergeCell ref="H2:M2"/>
    <mergeCell ref="A5:M5"/>
    <mergeCell ref="A6:M6"/>
    <mergeCell ref="A9:A11"/>
    <mergeCell ref="B9:B11"/>
    <mergeCell ref="C9:C11"/>
    <mergeCell ref="D9:D11"/>
    <mergeCell ref="E9:F10"/>
    <mergeCell ref="G9:J9"/>
    <mergeCell ref="K9:L10"/>
    <mergeCell ref="M9:M11"/>
    <mergeCell ref="G10:H10"/>
    <mergeCell ref="I10:J10"/>
    <mergeCell ref="A13:A18"/>
    <mergeCell ref="B13:B18"/>
    <mergeCell ref="C13:C18"/>
    <mergeCell ref="A19:A24"/>
    <mergeCell ref="A43:A48"/>
    <mergeCell ref="B43:B48"/>
    <mergeCell ref="C43:C48"/>
    <mergeCell ref="A49:A54"/>
    <mergeCell ref="B49:B54"/>
    <mergeCell ref="C49:C54"/>
    <mergeCell ref="B19:B24"/>
    <mergeCell ref="C19:C24"/>
    <mergeCell ref="A25:A30"/>
    <mergeCell ref="B25:B30"/>
    <mergeCell ref="C25:C30"/>
    <mergeCell ref="A31:A36"/>
    <mergeCell ref="B31:B36"/>
    <mergeCell ref="C31:C36"/>
    <mergeCell ref="A37:A42"/>
    <mergeCell ref="B37:B42"/>
    <mergeCell ref="C37:C42"/>
  </mergeCells>
  <phoneticPr fontId="5" type="noConversion"/>
  <pageMargins left="0.51181102362204722" right="0.51181102362204722" top="0.35433070866141736" bottom="0.35433070866141736" header="0.31496062992125984" footer="0.31496062992125984"/>
  <pageSetup paperSize="9" scale="54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kom3</cp:lastModifiedBy>
  <cp:lastPrinted>2022-04-26T03:18:27Z</cp:lastPrinted>
  <dcterms:created xsi:type="dcterms:W3CDTF">2015-06-05T18:19:34Z</dcterms:created>
  <dcterms:modified xsi:type="dcterms:W3CDTF">2022-04-27T02:13:48Z</dcterms:modified>
</cp:coreProperties>
</file>