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4774D00B-DE40-4511-9731-2737FB257127}" xr6:coauthVersionLast="47" xr6:coauthVersionMax="47" xr10:uidLastSave="{00000000-0000-0000-0000-000000000000}"/>
  <bookViews>
    <workbookView xWindow="-120" yWindow="-120" windowWidth="29040" windowHeight="15840" firstSheet="3" activeTab="3" xr2:uid="{00000000-000D-0000-FFFF-FFFF00000000}"/>
  </bookViews>
  <sheets>
    <sheet name="прилож 12 на 2023 год" sheetId="6" state="hidden" r:id="rId1"/>
    <sheet name="прилож 12 на 2023 год (годовая)" sheetId="7" state="hidden" r:id="rId2"/>
    <sheet name="прилож 12 на 2024 год " sheetId="8" state="hidden" r:id="rId3"/>
    <sheet name="прилож 12 на 2024 год  (2)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9" l="1"/>
  <c r="J13" i="9"/>
  <c r="F35" i="9" l="1"/>
  <c r="E35" i="9"/>
  <c r="F34" i="9"/>
  <c r="E34" i="9"/>
  <c r="L33" i="9"/>
  <c r="K33" i="9"/>
  <c r="J33" i="9"/>
  <c r="I33" i="9"/>
  <c r="H33" i="9"/>
  <c r="G33" i="9"/>
  <c r="F33" i="9"/>
  <c r="E33" i="9"/>
  <c r="F32" i="9"/>
  <c r="E32" i="9"/>
  <c r="F31" i="9"/>
  <c r="E31" i="9"/>
  <c r="F30" i="9"/>
  <c r="E30" i="9"/>
  <c r="L29" i="9"/>
  <c r="K29" i="9"/>
  <c r="J29" i="9"/>
  <c r="I29" i="9"/>
  <c r="H29" i="9"/>
  <c r="G29" i="9"/>
  <c r="F29" i="9"/>
  <c r="E29" i="9"/>
  <c r="F28" i="9"/>
  <c r="E28" i="9"/>
  <c r="F27" i="9"/>
  <c r="E27" i="9"/>
  <c r="F26" i="9"/>
  <c r="E26" i="9"/>
  <c r="F25" i="9"/>
  <c r="E25" i="9"/>
  <c r="L24" i="9"/>
  <c r="K24" i="9"/>
  <c r="J24" i="9"/>
  <c r="I24" i="9"/>
  <c r="H24" i="9"/>
  <c r="G24" i="9"/>
  <c r="F24" i="9"/>
  <c r="E24" i="9"/>
  <c r="F23" i="9"/>
  <c r="E23" i="9"/>
  <c r="F22" i="9"/>
  <c r="E22" i="9"/>
  <c r="F21" i="9"/>
  <c r="E21" i="9"/>
  <c r="L20" i="9"/>
  <c r="K20" i="9"/>
  <c r="J20" i="9"/>
  <c r="I20" i="9"/>
  <c r="H20" i="9"/>
  <c r="G20" i="9"/>
  <c r="F20" i="9"/>
  <c r="E20" i="9"/>
  <c r="F19" i="9"/>
  <c r="E19" i="9"/>
  <c r="F18" i="9"/>
  <c r="E18" i="9"/>
  <c r="F17" i="9"/>
  <c r="E17" i="9"/>
  <c r="L16" i="9"/>
  <c r="K16" i="9"/>
  <c r="J16" i="9"/>
  <c r="I16" i="9"/>
  <c r="H16" i="9"/>
  <c r="G16" i="9"/>
  <c r="F16" i="9"/>
  <c r="E16" i="9"/>
  <c r="L15" i="9"/>
  <c r="K15" i="9"/>
  <c r="J15" i="9"/>
  <c r="I15" i="9"/>
  <c r="H15" i="9"/>
  <c r="G15" i="9"/>
  <c r="F15" i="9"/>
  <c r="E15" i="9"/>
  <c r="L14" i="9"/>
  <c r="K14" i="9"/>
  <c r="J14" i="9"/>
  <c r="I14" i="9"/>
  <c r="I12" i="9" s="1"/>
  <c r="H14" i="9"/>
  <c r="G14" i="9"/>
  <c r="F14" i="9"/>
  <c r="E14" i="9"/>
  <c r="L13" i="9"/>
  <c r="K13" i="9"/>
  <c r="H13" i="9"/>
  <c r="G13" i="9"/>
  <c r="F13" i="9"/>
  <c r="E13" i="9"/>
  <c r="F12" i="9"/>
  <c r="E12" i="9"/>
  <c r="J13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12" i="8"/>
  <c r="K33" i="8"/>
  <c r="J33" i="8"/>
  <c r="I33" i="8"/>
  <c r="H33" i="8"/>
  <c r="G33" i="8"/>
  <c r="F33" i="8"/>
  <c r="K29" i="8"/>
  <c r="J29" i="8"/>
  <c r="I29" i="8"/>
  <c r="H29" i="8"/>
  <c r="G29" i="8"/>
  <c r="F29" i="8"/>
  <c r="K24" i="8"/>
  <c r="J24" i="8"/>
  <c r="I24" i="8"/>
  <c r="H24" i="8"/>
  <c r="G24" i="8"/>
  <c r="F24" i="8"/>
  <c r="K20" i="8"/>
  <c r="J20" i="8"/>
  <c r="I20" i="8"/>
  <c r="H20" i="8"/>
  <c r="G20" i="8"/>
  <c r="F20" i="8"/>
  <c r="K16" i="8"/>
  <c r="J16" i="8"/>
  <c r="I16" i="8"/>
  <c r="H16" i="8"/>
  <c r="G16" i="8"/>
  <c r="F16" i="8"/>
  <c r="K15" i="8"/>
  <c r="J15" i="8"/>
  <c r="I15" i="8"/>
  <c r="H15" i="8"/>
  <c r="G15" i="8"/>
  <c r="F15" i="8"/>
  <c r="K14" i="8"/>
  <c r="J14" i="8"/>
  <c r="I14" i="8"/>
  <c r="H14" i="8"/>
  <c r="G14" i="8"/>
  <c r="F14" i="8"/>
  <c r="K13" i="8"/>
  <c r="I13" i="8"/>
  <c r="G13" i="8"/>
  <c r="F13" i="8"/>
  <c r="I24" i="7"/>
  <c r="K33" i="7"/>
  <c r="J33" i="7"/>
  <c r="I33" i="7"/>
  <c r="H33" i="7"/>
  <c r="G33" i="7"/>
  <c r="F33" i="7"/>
  <c r="E33" i="7"/>
  <c r="D33" i="7"/>
  <c r="K29" i="7"/>
  <c r="J29" i="7"/>
  <c r="I29" i="7"/>
  <c r="H29" i="7"/>
  <c r="G29" i="7"/>
  <c r="F29" i="7"/>
  <c r="E29" i="7"/>
  <c r="D29" i="7"/>
  <c r="K24" i="7"/>
  <c r="J24" i="7"/>
  <c r="H24" i="7"/>
  <c r="G24" i="7"/>
  <c r="F24" i="7"/>
  <c r="E24" i="7"/>
  <c r="D24" i="7"/>
  <c r="K20" i="7"/>
  <c r="J20" i="7"/>
  <c r="I20" i="7"/>
  <c r="H20" i="7"/>
  <c r="G20" i="7"/>
  <c r="F20" i="7"/>
  <c r="E20" i="7"/>
  <c r="D20" i="7"/>
  <c r="K16" i="7"/>
  <c r="J16" i="7"/>
  <c r="I16" i="7"/>
  <c r="H16" i="7"/>
  <c r="G16" i="7"/>
  <c r="F16" i="7"/>
  <c r="E16" i="7"/>
  <c r="D16" i="7"/>
  <c r="K15" i="7"/>
  <c r="J15" i="7"/>
  <c r="I15" i="7"/>
  <c r="H15" i="7"/>
  <c r="G15" i="7"/>
  <c r="F15" i="7"/>
  <c r="E15" i="7"/>
  <c r="D15" i="7"/>
  <c r="K14" i="7"/>
  <c r="K12" i="7" s="1"/>
  <c r="J14" i="7"/>
  <c r="I14" i="7"/>
  <c r="H14" i="7"/>
  <c r="G14" i="7"/>
  <c r="F14" i="7"/>
  <c r="E14" i="7"/>
  <c r="D14" i="7"/>
  <c r="K13" i="7"/>
  <c r="J13" i="7"/>
  <c r="J12" i="7" s="1"/>
  <c r="I13" i="7"/>
  <c r="H13" i="7"/>
  <c r="G13" i="7"/>
  <c r="G12" i="7" s="1"/>
  <c r="F13" i="7"/>
  <c r="F12" i="7" s="1"/>
  <c r="E13" i="7"/>
  <c r="E12" i="7" s="1"/>
  <c r="D13" i="7"/>
  <c r="D12" i="7" s="1"/>
  <c r="D14" i="6"/>
  <c r="E15" i="6"/>
  <c r="F15" i="6"/>
  <c r="G15" i="6"/>
  <c r="H15" i="6"/>
  <c r="I15" i="6"/>
  <c r="J15" i="6"/>
  <c r="K15" i="6"/>
  <c r="D15" i="6"/>
  <c r="E16" i="6"/>
  <c r="F16" i="6"/>
  <c r="G16" i="6"/>
  <c r="H16" i="6"/>
  <c r="I16" i="6"/>
  <c r="J16" i="6"/>
  <c r="K16" i="6"/>
  <c r="D16" i="6"/>
  <c r="K12" i="9" l="1"/>
  <c r="G12" i="9"/>
  <c r="L12" i="9"/>
  <c r="H12" i="9"/>
  <c r="J12" i="9"/>
  <c r="G12" i="8"/>
  <c r="K12" i="8"/>
  <c r="J12" i="8"/>
  <c r="I12" i="8"/>
  <c r="H12" i="8"/>
  <c r="F12" i="8"/>
  <c r="I12" i="7"/>
  <c r="H12" i="7"/>
  <c r="E14" i="6"/>
  <c r="F14" i="6"/>
  <c r="G14" i="6"/>
  <c r="H14" i="6"/>
  <c r="I14" i="6"/>
  <c r="J14" i="6"/>
  <c r="K14" i="6"/>
  <c r="F20" i="6"/>
  <c r="G20" i="6"/>
  <c r="H20" i="6"/>
  <c r="I20" i="6"/>
  <c r="J20" i="6"/>
  <c r="K20" i="6"/>
  <c r="F24" i="6"/>
  <c r="G24" i="6"/>
  <c r="H24" i="6"/>
  <c r="J24" i="6"/>
  <c r="K24" i="6"/>
  <c r="E24" i="6"/>
  <c r="D24" i="6"/>
  <c r="E20" i="6"/>
  <c r="D20" i="6"/>
  <c r="E29" i="6" l="1"/>
  <c r="F29" i="6"/>
  <c r="G29" i="6"/>
  <c r="H29" i="6"/>
  <c r="I29" i="6"/>
  <c r="J29" i="6"/>
  <c r="K29" i="6"/>
  <c r="D29" i="6"/>
  <c r="K13" i="6" l="1"/>
  <c r="K12" i="6" s="1"/>
  <c r="F33" i="6"/>
  <c r="K33" i="6"/>
  <c r="J33" i="6"/>
  <c r="I33" i="6"/>
  <c r="H33" i="6"/>
  <c r="G33" i="6"/>
  <c r="E33" i="6"/>
  <c r="D33" i="6"/>
  <c r="J13" i="6"/>
  <c r="J12" i="6" s="1"/>
  <c r="I13" i="6"/>
  <c r="I12" i="6" s="1"/>
  <c r="H13" i="6"/>
  <c r="H12" i="6" s="1"/>
  <c r="G13" i="6"/>
  <c r="G12" i="6" s="1"/>
  <c r="F13" i="6"/>
  <c r="F12" i="6" s="1"/>
  <c r="E13" i="6"/>
  <c r="E12" i="6" s="1"/>
  <c r="D13" i="6"/>
  <c r="D12" i="6" s="1"/>
</calcChain>
</file>

<file path=xl/sharedStrings.xml><?xml version="1.0" encoding="utf-8"?>
<sst xmlns="http://schemas.openxmlformats.org/spreadsheetml/2006/main" count="227" uniqueCount="45">
  <si>
    <t>(рублей)</t>
  </si>
  <si>
    <t>Статус</t>
  </si>
  <si>
    <t>Источники финансирования</t>
  </si>
  <si>
    <t>Плановый период</t>
  </si>
  <si>
    <t>Примечание</t>
  </si>
  <si>
    <t>январь - июнь</t>
  </si>
  <si>
    <t>значение на конец года</t>
  </si>
  <si>
    <t>план</t>
  </si>
  <si>
    <t>факт</t>
  </si>
  <si>
    <t>Программа 6</t>
  </si>
  <si>
    <t>Реформирование и модернизация жилищно-коммунального хозяйства и повышение энергетической эффективности</t>
  </si>
  <si>
    <t>Всего</t>
  </si>
  <si>
    <t>Краевой бюджет</t>
  </si>
  <si>
    <t>Подпрограмма 1</t>
  </si>
  <si>
    <t>Подпрограмма 2</t>
  </si>
  <si>
    <t>Энергосбережение и повышение энергетической эффективности</t>
  </si>
  <si>
    <t>Подпрограмма 3</t>
  </si>
  <si>
    <t>Подпрограмма 4</t>
  </si>
  <si>
    <t>Обеспечение реализации муниципальной программы и прочие мероприятия</t>
  </si>
  <si>
    <t>Приложение № 12</t>
  </si>
  <si>
    <t>Модернизация, реконструкция и капитальный ремонт объектов коммунальной инфраструктуры</t>
  </si>
  <si>
    <t>Обращение с отходами на территории Шарыповского муниципального округа</t>
  </si>
  <si>
    <t>Благоустройство сельских территорий</t>
  </si>
  <si>
    <t>Бюджет округа</t>
  </si>
  <si>
    <t>Внебюджетные источники</t>
  </si>
  <si>
    <t>Подпрограмма 5</t>
  </si>
  <si>
    <t xml:space="preserve">Ведущий экономист </t>
  </si>
  <si>
    <t>Л. В. Кукарцева</t>
  </si>
  <si>
    <t>к Порядку принятия решений о разработке муниципальных программ Шарыповского муниципального округа, их формирования и реализации"Реформимрование и модернизация жилищно-коммунального хозяйства и повышение энергетической эффективности"</t>
  </si>
  <si>
    <t xml:space="preserve">Информация об использовании бюджетных ассигнований бюджета округа
и иных средств на реализацию программы с указанием плановых и фактических значений
</t>
  </si>
  <si>
    <t xml:space="preserve">Наименование муниципальной программы, подпрограммы </t>
  </si>
  <si>
    <t>О.И.Гельберг</t>
  </si>
  <si>
    <t>Средства физических и юридических лиц</t>
  </si>
  <si>
    <t>Ио руководителя МКУ "УСЗ" Шарыповского муниципального округа</t>
  </si>
  <si>
    <t>Начальник отдела  благоустройства и прочих отраслей</t>
  </si>
  <si>
    <t>Ведущий экономист</t>
  </si>
  <si>
    <t>К.П.Мельникова</t>
  </si>
  <si>
    <t>Н.Н Галоян</t>
  </si>
  <si>
    <t>Л.В. Вдовина</t>
  </si>
  <si>
    <t>№ п/п</t>
  </si>
  <si>
    <t>Начальник отдела ЖКХ и прочих отраслей</t>
  </si>
  <si>
    <t>2023 год</t>
  </si>
  <si>
    <t>2024 год</t>
  </si>
  <si>
    <t>2025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</si>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</sst>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р_."/>
  </numFmts>
  <fonts count="12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left" vertical="top" wrapText="1"/>
    </xf>
    <xf numFmtId="0" fontId="3" fillId="3" borderId="0" xfId="0" applyFont="1" applyFill="1"/>
    <xf numFmtId="0" fontId="0" fillId="3" borderId="0" xfId="0" applyFill="1"/>
    <xf numFmtId="0" fontId="4" fillId="3" borderId="0" xfId="0" applyFont="1" applyFill="1"/>
    <xf numFmtId="0" fontId="5" fillId="3" borderId="0" xfId="0" applyFont="1" applyFill="1" applyAlignment="1">
      <alignment horizontal="left"/>
    </xf>
    <xf numFmtId="0" fontId="5" fillId="3" borderId="0" xfId="0" applyFont="1" applyFill="1"/>
    <xf numFmtId="0" fontId="5" fillId="3" borderId="0" xfId="0" applyFont="1" applyFill="1" applyAlignment="1">
      <alignment wrapText="1"/>
    </xf>
    <xf numFmtId="0" fontId="4" fillId="3" borderId="0" xfId="0" applyFont="1" applyFill="1" applyAlignment="1">
      <alignment horizontal="right"/>
    </xf>
    <xf numFmtId="0" fontId="6" fillId="3" borderId="4" xfId="0" applyFont="1" applyFill="1" applyBorder="1" applyAlignment="1">
      <alignment horizontal="left" vertical="top" wrapText="1"/>
    </xf>
    <xf numFmtId="0" fontId="4" fillId="3" borderId="4" xfId="0" applyFont="1" applyFill="1" applyBorder="1"/>
    <xf numFmtId="0" fontId="7" fillId="3" borderId="4" xfId="0" applyFont="1" applyFill="1" applyBorder="1" applyAlignment="1">
      <alignment horizontal="left" vertical="top" wrapText="1"/>
    </xf>
    <xf numFmtId="0" fontId="5" fillId="3" borderId="4" xfId="0" applyFont="1" applyFill="1" applyBorder="1"/>
    <xf numFmtId="164" fontId="6" fillId="3" borderId="4" xfId="0" applyNumberFormat="1" applyFont="1" applyFill="1" applyBorder="1" applyAlignment="1">
      <alignment horizontal="center" vertical="top" wrapText="1"/>
    </xf>
    <xf numFmtId="164" fontId="7" fillId="3" borderId="4" xfId="0" applyNumberFormat="1" applyFont="1" applyFill="1" applyBorder="1" applyAlignment="1">
      <alignment horizontal="center" vertical="top" wrapText="1"/>
    </xf>
    <xf numFmtId="164" fontId="8" fillId="3" borderId="4" xfId="0" applyNumberFormat="1" applyFont="1" applyFill="1" applyBorder="1" applyAlignment="1">
      <alignment horizontal="center" vertical="top" wrapText="1"/>
    </xf>
    <xf numFmtId="4" fontId="5" fillId="3" borderId="4" xfId="0" applyNumberFormat="1" applyFont="1" applyFill="1" applyBorder="1" applyAlignment="1">
      <alignment horizontal="center" vertical="top"/>
    </xf>
    <xf numFmtId="164" fontId="5" fillId="3" borderId="4" xfId="0" applyNumberFormat="1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top" wrapText="1"/>
    </xf>
    <xf numFmtId="0" fontId="9" fillId="3" borderId="0" xfId="0" applyFont="1" applyFill="1"/>
    <xf numFmtId="0" fontId="9" fillId="3" borderId="0" xfId="0" applyFont="1" applyFill="1" applyAlignment="1">
      <alignment horizontal="left"/>
    </xf>
    <xf numFmtId="0" fontId="9" fillId="3" borderId="0" xfId="0" applyFont="1" applyFill="1" applyAlignment="1">
      <alignment horizontal="center"/>
    </xf>
    <xf numFmtId="0" fontId="3" fillId="0" borderId="4" xfId="0" applyFont="1" applyBorder="1"/>
    <xf numFmtId="0" fontId="10" fillId="0" borderId="4" xfId="0" applyFont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 wrapText="1"/>
    </xf>
    <xf numFmtId="0" fontId="1" fillId="3" borderId="0" xfId="0" applyFont="1" applyFill="1" applyAlignment="1">
      <alignment horizontal="center" vertical="top" wrapText="1"/>
    </xf>
    <xf numFmtId="0" fontId="5" fillId="3" borderId="0" xfId="0" applyFont="1" applyFill="1" applyAlignment="1">
      <alignment horizontal="center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5"/>
  <sheetViews>
    <sheetView topLeftCell="A4" workbookViewId="0">
      <selection activeCell="D15" sqref="D15"/>
    </sheetView>
  </sheetViews>
  <sheetFormatPr defaultRowHeight="15" x14ac:dyDescent="0.25"/>
  <cols>
    <col min="1" max="1" width="13.5703125" style="4" customWidth="1"/>
    <col min="2" max="2" width="17.140625" style="4" customWidth="1"/>
    <col min="3" max="3" width="10" style="4" customWidth="1"/>
    <col min="4" max="4" width="13" style="4" customWidth="1"/>
    <col min="5" max="5" width="14.28515625" style="4" customWidth="1"/>
    <col min="6" max="6" width="12.140625" style="4" customWidth="1"/>
    <col min="7" max="7" width="12.5703125" style="4" customWidth="1"/>
    <col min="8" max="8" width="12.7109375" style="4" customWidth="1"/>
    <col min="9" max="9" width="13.7109375" style="4" customWidth="1"/>
    <col min="10" max="10" width="12.5703125" style="4" customWidth="1"/>
    <col min="11" max="11" width="12.42578125" style="4" customWidth="1"/>
    <col min="12" max="12" width="10.28515625" style="4" customWidth="1"/>
  </cols>
  <sheetData>
    <row r="1" spans="1:12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21.75" customHeight="1" x14ac:dyDescent="0.25">
      <c r="A2" s="5"/>
      <c r="B2" s="5"/>
      <c r="C2" s="5"/>
      <c r="D2" s="5"/>
      <c r="E2" s="5"/>
      <c r="F2" s="5"/>
      <c r="G2" s="5"/>
      <c r="H2" s="5"/>
      <c r="I2" s="5"/>
      <c r="J2" s="6" t="s">
        <v>19</v>
      </c>
      <c r="K2" s="7"/>
      <c r="L2" s="7"/>
    </row>
    <row r="3" spans="1:12" ht="19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30" t="s">
        <v>28</v>
      </c>
      <c r="K3" s="30"/>
      <c r="L3" s="8"/>
    </row>
    <row r="4" spans="1:12" ht="102.75" customHeight="1" x14ac:dyDescent="0.25">
      <c r="A4" s="5"/>
      <c r="B4" s="5"/>
      <c r="C4" s="5"/>
      <c r="D4" s="5"/>
      <c r="E4" s="5"/>
      <c r="F4" s="5"/>
      <c r="G4" s="5"/>
      <c r="H4" s="5"/>
      <c r="I4" s="5"/>
      <c r="J4" s="30"/>
      <c r="K4" s="30"/>
      <c r="L4" s="5"/>
    </row>
    <row r="5" spans="1:12" ht="27" customHeight="1" x14ac:dyDescent="0.25">
      <c r="A5" s="31" t="s">
        <v>29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0.5" customHeight="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2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9" t="s">
        <v>0</v>
      </c>
    </row>
    <row r="8" spans="1:12" x14ac:dyDescent="0.25">
      <c r="A8" s="33" t="s">
        <v>1</v>
      </c>
      <c r="B8" s="33" t="s">
        <v>30</v>
      </c>
      <c r="C8" s="33" t="s">
        <v>2</v>
      </c>
      <c r="D8" s="36">
        <v>2022</v>
      </c>
      <c r="E8" s="37"/>
      <c r="F8" s="29">
        <v>2023</v>
      </c>
      <c r="G8" s="29"/>
      <c r="H8" s="29"/>
      <c r="I8" s="29"/>
      <c r="J8" s="29" t="s">
        <v>3</v>
      </c>
      <c r="K8" s="29"/>
      <c r="L8" s="29" t="s">
        <v>4</v>
      </c>
    </row>
    <row r="9" spans="1:12" x14ac:dyDescent="0.25">
      <c r="A9" s="34"/>
      <c r="B9" s="34"/>
      <c r="C9" s="34"/>
      <c r="D9" s="38"/>
      <c r="E9" s="39"/>
      <c r="F9" s="29" t="s">
        <v>5</v>
      </c>
      <c r="G9" s="29"/>
      <c r="H9" s="29" t="s">
        <v>6</v>
      </c>
      <c r="I9" s="29"/>
      <c r="J9" s="29"/>
      <c r="K9" s="29"/>
      <c r="L9" s="29"/>
    </row>
    <row r="10" spans="1:12" ht="22.5" customHeight="1" x14ac:dyDescent="0.25">
      <c r="A10" s="35"/>
      <c r="B10" s="35"/>
      <c r="C10" s="35"/>
      <c r="D10" s="19" t="s">
        <v>7</v>
      </c>
      <c r="E10" s="19" t="s">
        <v>8</v>
      </c>
      <c r="F10" s="19" t="s">
        <v>7</v>
      </c>
      <c r="G10" s="19" t="s">
        <v>8</v>
      </c>
      <c r="H10" s="19" t="s">
        <v>7</v>
      </c>
      <c r="I10" s="19" t="s">
        <v>8</v>
      </c>
      <c r="J10" s="19">
        <v>2024</v>
      </c>
      <c r="K10" s="19">
        <v>2025</v>
      </c>
      <c r="L10" s="29"/>
    </row>
    <row r="11" spans="1:12" x14ac:dyDescent="0.25">
      <c r="A11" s="20">
        <v>1</v>
      </c>
      <c r="B11" s="20">
        <v>2</v>
      </c>
      <c r="C11" s="20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9">
        <v>11</v>
      </c>
      <c r="L11" s="19">
        <v>12</v>
      </c>
    </row>
    <row r="12" spans="1:12" ht="95.25" customHeight="1" x14ac:dyDescent="0.25">
      <c r="A12" s="10" t="s">
        <v>9</v>
      </c>
      <c r="B12" s="10" t="s">
        <v>10</v>
      </c>
      <c r="C12" s="10" t="s">
        <v>11</v>
      </c>
      <c r="D12" s="14">
        <f>D13+D14+D15</f>
        <v>170215027.54999998</v>
      </c>
      <c r="E12" s="14">
        <f t="shared" ref="E12:K12" si="0">E13+E14+E15</f>
        <v>166982081.65000001</v>
      </c>
      <c r="F12" s="14">
        <f t="shared" si="0"/>
        <v>46350746.049999997</v>
      </c>
      <c r="G12" s="14">
        <f t="shared" si="0"/>
        <v>43963687.690000005</v>
      </c>
      <c r="H12" s="14">
        <f t="shared" si="0"/>
        <v>0</v>
      </c>
      <c r="I12" s="14">
        <f t="shared" si="0"/>
        <v>0</v>
      </c>
      <c r="J12" s="14">
        <f t="shared" si="0"/>
        <v>87314280</v>
      </c>
      <c r="K12" s="14">
        <f t="shared" si="0"/>
        <v>84214280</v>
      </c>
      <c r="L12" s="11"/>
    </row>
    <row r="13" spans="1:12" ht="24" x14ac:dyDescent="0.25">
      <c r="A13" s="12"/>
      <c r="B13" s="12"/>
      <c r="C13" s="12" t="s">
        <v>23</v>
      </c>
      <c r="D13" s="15">
        <f t="shared" ref="D13:K13" si="1">D17+D21+D25+D30+D34</f>
        <v>74969455.359999999</v>
      </c>
      <c r="E13" s="15">
        <f t="shared" si="1"/>
        <v>74154112.340000004</v>
      </c>
      <c r="F13" s="15">
        <f t="shared" si="1"/>
        <v>39425809.259999998</v>
      </c>
      <c r="G13" s="15">
        <f t="shared" si="1"/>
        <v>38330659.120000005</v>
      </c>
      <c r="H13" s="15">
        <f t="shared" si="1"/>
        <v>0</v>
      </c>
      <c r="I13" s="15">
        <f t="shared" si="1"/>
        <v>0</v>
      </c>
      <c r="J13" s="15">
        <f t="shared" si="1"/>
        <v>75415080</v>
      </c>
      <c r="K13" s="15">
        <f t="shared" si="1"/>
        <v>72315080</v>
      </c>
      <c r="L13" s="11"/>
    </row>
    <row r="14" spans="1:12" ht="24.75" customHeight="1" x14ac:dyDescent="0.25">
      <c r="A14" s="12"/>
      <c r="B14" s="12"/>
      <c r="C14" s="12" t="s">
        <v>12</v>
      </c>
      <c r="D14" s="15">
        <f>D18+D26+D31+D22+D35+D28+D23</f>
        <v>91547407.849999994</v>
      </c>
      <c r="E14" s="15">
        <f t="shared" ref="E14:K14" si="2">E18+E26+E31+E22+E35+E28+E23</f>
        <v>89129804.969999999</v>
      </c>
      <c r="F14" s="15">
        <f t="shared" si="2"/>
        <v>5988451.3499999996</v>
      </c>
      <c r="G14" s="15">
        <f t="shared" si="2"/>
        <v>5633028.5700000003</v>
      </c>
      <c r="H14" s="15">
        <f t="shared" si="2"/>
        <v>0</v>
      </c>
      <c r="I14" s="15">
        <f t="shared" si="2"/>
        <v>0</v>
      </c>
      <c r="J14" s="15">
        <f t="shared" si="2"/>
        <v>11899200</v>
      </c>
      <c r="K14" s="15">
        <f t="shared" si="2"/>
        <v>11899200</v>
      </c>
      <c r="L14" s="11"/>
    </row>
    <row r="15" spans="1:12" ht="38.25" customHeight="1" x14ac:dyDescent="0.25">
      <c r="A15" s="12"/>
      <c r="B15" s="12"/>
      <c r="C15" s="12" t="s">
        <v>24</v>
      </c>
      <c r="D15" s="15">
        <f>D32+D19</f>
        <v>3698164.34</v>
      </c>
      <c r="E15" s="15">
        <f t="shared" ref="E15:K15" si="3">E32+E19</f>
        <v>3698164.34</v>
      </c>
      <c r="F15" s="15">
        <f t="shared" si="3"/>
        <v>936485.44</v>
      </c>
      <c r="G15" s="15">
        <f t="shared" si="3"/>
        <v>0</v>
      </c>
      <c r="H15" s="15">
        <f t="shared" si="3"/>
        <v>0</v>
      </c>
      <c r="I15" s="15">
        <f t="shared" si="3"/>
        <v>0</v>
      </c>
      <c r="J15" s="15">
        <f t="shared" si="3"/>
        <v>0</v>
      </c>
      <c r="K15" s="15">
        <f t="shared" si="3"/>
        <v>0</v>
      </c>
      <c r="L15" s="11"/>
    </row>
    <row r="16" spans="1:12" ht="74.25" customHeight="1" x14ac:dyDescent="0.25">
      <c r="A16" s="10" t="s">
        <v>13</v>
      </c>
      <c r="B16" s="10" t="s">
        <v>20</v>
      </c>
      <c r="C16" s="10" t="s">
        <v>11</v>
      </c>
      <c r="D16" s="14">
        <f>D17+D18+D19</f>
        <v>19777418.870000001</v>
      </c>
      <c r="E16" s="14">
        <f t="shared" ref="E16:K16" si="4">E17+E18+E19</f>
        <v>19777418.870000001</v>
      </c>
      <c r="F16" s="14">
        <f t="shared" si="4"/>
        <v>4187456.89</v>
      </c>
      <c r="G16" s="14">
        <f t="shared" si="4"/>
        <v>3026759.13</v>
      </c>
      <c r="H16" s="14">
        <f t="shared" si="4"/>
        <v>0</v>
      </c>
      <c r="I16" s="14">
        <f t="shared" si="4"/>
        <v>0</v>
      </c>
      <c r="J16" s="14">
        <f t="shared" si="4"/>
        <v>3100000</v>
      </c>
      <c r="K16" s="14">
        <f t="shared" si="4"/>
        <v>0</v>
      </c>
      <c r="L16" s="11"/>
    </row>
    <row r="17" spans="1:14" ht="24" x14ac:dyDescent="0.25">
      <c r="A17" s="12"/>
      <c r="B17" s="12"/>
      <c r="C17" s="12" t="s">
        <v>23</v>
      </c>
      <c r="D17" s="15">
        <v>8040768.5099999998</v>
      </c>
      <c r="E17" s="15">
        <v>8040768.5099999998</v>
      </c>
      <c r="F17" s="15">
        <v>4012019.67</v>
      </c>
      <c r="G17" s="15">
        <v>3026759.13</v>
      </c>
      <c r="H17" s="15">
        <v>0</v>
      </c>
      <c r="I17" s="15">
        <v>0</v>
      </c>
      <c r="J17" s="15">
        <v>3100000</v>
      </c>
      <c r="K17" s="15">
        <v>0</v>
      </c>
      <c r="L17" s="11"/>
    </row>
    <row r="18" spans="1:14" ht="24" x14ac:dyDescent="0.25">
      <c r="A18" s="12"/>
      <c r="B18" s="12"/>
      <c r="C18" s="12" t="s">
        <v>12</v>
      </c>
      <c r="D18" s="15">
        <v>11560845.6</v>
      </c>
      <c r="E18" s="15">
        <v>11560845.6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1"/>
    </row>
    <row r="19" spans="1:14" ht="36" x14ac:dyDescent="0.25">
      <c r="A19" s="12"/>
      <c r="B19" s="12"/>
      <c r="C19" s="12" t="s">
        <v>24</v>
      </c>
      <c r="D19" s="15">
        <v>175804.76</v>
      </c>
      <c r="E19" s="15">
        <v>175804.76</v>
      </c>
      <c r="F19" s="15">
        <v>175437.22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1"/>
    </row>
    <row r="20" spans="1:14" ht="48.75" customHeight="1" x14ac:dyDescent="0.25">
      <c r="A20" s="10" t="s">
        <v>14</v>
      </c>
      <c r="B20" s="10" t="s">
        <v>15</v>
      </c>
      <c r="C20" s="10" t="s">
        <v>11</v>
      </c>
      <c r="D20" s="14">
        <f>D21+D23</f>
        <v>7708564.7800000003</v>
      </c>
      <c r="E20" s="14">
        <f>E21+E23</f>
        <v>7309788.4900000002</v>
      </c>
      <c r="F20" s="14">
        <f t="shared" ref="F20:K20" si="5">F21+F23</f>
        <v>3230070.1</v>
      </c>
      <c r="G20" s="14">
        <f t="shared" si="5"/>
        <v>3230061.13</v>
      </c>
      <c r="H20" s="14">
        <f t="shared" si="5"/>
        <v>0</v>
      </c>
      <c r="I20" s="14">
        <f t="shared" si="5"/>
        <v>0</v>
      </c>
      <c r="J20" s="14">
        <f t="shared" si="5"/>
        <v>6998560</v>
      </c>
      <c r="K20" s="14">
        <f t="shared" si="5"/>
        <v>6998560</v>
      </c>
      <c r="L20" s="11"/>
    </row>
    <row r="21" spans="1:14" ht="24" x14ac:dyDescent="0.25">
      <c r="A21" s="12"/>
      <c r="B21" s="12"/>
      <c r="C21" s="12" t="s">
        <v>23</v>
      </c>
      <c r="D21" s="15">
        <v>7461164.7800000003</v>
      </c>
      <c r="E21" s="15">
        <v>7062388.4900000002</v>
      </c>
      <c r="F21" s="15">
        <v>3230070.1</v>
      </c>
      <c r="G21" s="15">
        <v>3230061.13</v>
      </c>
      <c r="H21" s="15">
        <v>0</v>
      </c>
      <c r="I21" s="15">
        <v>0</v>
      </c>
      <c r="J21" s="15">
        <v>6998560</v>
      </c>
      <c r="K21" s="15">
        <v>6998560</v>
      </c>
      <c r="L21" s="11"/>
    </row>
    <row r="22" spans="1:14" ht="24" hidden="1" customHeight="1" x14ac:dyDescent="0.25">
      <c r="A22" s="12"/>
      <c r="B22" s="12"/>
      <c r="C22" s="12" t="s">
        <v>12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1"/>
    </row>
    <row r="23" spans="1:14" ht="24" customHeight="1" x14ac:dyDescent="0.25">
      <c r="A23" s="12"/>
      <c r="B23" s="12"/>
      <c r="C23" s="12" t="s">
        <v>12</v>
      </c>
      <c r="D23" s="15">
        <v>247400</v>
      </c>
      <c r="E23" s="15">
        <v>247400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1"/>
    </row>
    <row r="24" spans="1:14" ht="73.5" customHeight="1" x14ac:dyDescent="0.25">
      <c r="A24" s="10" t="s">
        <v>16</v>
      </c>
      <c r="B24" s="10" t="s">
        <v>21</v>
      </c>
      <c r="C24" s="10" t="s">
        <v>11</v>
      </c>
      <c r="D24" s="16">
        <f>D25+D28</f>
        <v>12363951.02</v>
      </c>
      <c r="E24" s="16">
        <f>E25+E28</f>
        <v>11381217.540000001</v>
      </c>
      <c r="F24" s="16">
        <f t="shared" ref="F24:K24" si="6">F25+F28</f>
        <v>2384363.42</v>
      </c>
      <c r="G24" s="16">
        <f t="shared" si="6"/>
        <v>2384363.42</v>
      </c>
      <c r="H24" s="16">
        <f t="shared" si="6"/>
        <v>0</v>
      </c>
      <c r="I24" s="16">
        <v>0</v>
      </c>
      <c r="J24" s="16">
        <f t="shared" si="6"/>
        <v>1726000</v>
      </c>
      <c r="K24" s="16">
        <f t="shared" si="6"/>
        <v>1726000</v>
      </c>
      <c r="L24" s="11"/>
    </row>
    <row r="25" spans="1:14" ht="24" x14ac:dyDescent="0.25">
      <c r="A25" s="12"/>
      <c r="B25" s="12"/>
      <c r="C25" s="12" t="s">
        <v>23</v>
      </c>
      <c r="D25" s="17">
        <v>1940551.02</v>
      </c>
      <c r="E25" s="17">
        <v>1920087.55</v>
      </c>
      <c r="F25" s="18">
        <v>2384363.42</v>
      </c>
      <c r="G25" s="15">
        <v>2384363.42</v>
      </c>
      <c r="H25" s="15">
        <v>0</v>
      </c>
      <c r="I25" s="15">
        <v>0</v>
      </c>
      <c r="J25" s="15">
        <v>1726000</v>
      </c>
      <c r="K25" s="15">
        <v>1726000</v>
      </c>
      <c r="L25" s="11"/>
    </row>
    <row r="26" spans="1:14" s="1" customFormat="1" ht="24.75" hidden="1" customHeight="1" x14ac:dyDescent="0.2">
      <c r="A26" s="12"/>
      <c r="B26" s="12"/>
      <c r="C26" s="12" t="s">
        <v>12</v>
      </c>
      <c r="D26" s="18">
        <v>0</v>
      </c>
      <c r="E26" s="17">
        <v>0</v>
      </c>
      <c r="F26" s="18">
        <v>0</v>
      </c>
      <c r="G26" s="15">
        <v>0</v>
      </c>
      <c r="H26" s="15">
        <v>0</v>
      </c>
      <c r="I26" s="17">
        <v>0</v>
      </c>
      <c r="J26" s="15">
        <v>0</v>
      </c>
      <c r="K26" s="15">
        <v>0</v>
      </c>
      <c r="L26" s="13"/>
      <c r="M26" s="2"/>
      <c r="N26" s="2"/>
    </row>
    <row r="27" spans="1:14" s="1" customFormat="1" ht="24.75" hidden="1" customHeight="1" x14ac:dyDescent="0.2">
      <c r="A27" s="12"/>
      <c r="B27" s="12"/>
      <c r="C27" s="12"/>
      <c r="D27" s="18"/>
      <c r="E27" s="17"/>
      <c r="F27" s="18"/>
      <c r="G27" s="15"/>
      <c r="H27" s="15"/>
      <c r="I27" s="17"/>
      <c r="J27" s="15"/>
      <c r="K27" s="15"/>
      <c r="L27" s="13"/>
      <c r="M27" s="2"/>
      <c r="N27" s="2"/>
    </row>
    <row r="28" spans="1:14" s="1" customFormat="1" ht="24.75" customHeight="1" x14ac:dyDescent="0.2">
      <c r="A28" s="12"/>
      <c r="B28" s="12"/>
      <c r="C28" s="12" t="s">
        <v>12</v>
      </c>
      <c r="D28" s="18">
        <v>10423400</v>
      </c>
      <c r="E28" s="17">
        <v>9461129.9900000002</v>
      </c>
      <c r="F28" s="18">
        <v>0</v>
      </c>
      <c r="G28" s="15">
        <v>0</v>
      </c>
      <c r="H28" s="15">
        <v>0</v>
      </c>
      <c r="I28" s="17">
        <v>0</v>
      </c>
      <c r="J28" s="15">
        <v>0</v>
      </c>
      <c r="K28" s="15">
        <v>0</v>
      </c>
      <c r="L28" s="13"/>
      <c r="M28" s="2"/>
      <c r="N28" s="2"/>
    </row>
    <row r="29" spans="1:14" ht="41.25" customHeight="1" x14ac:dyDescent="0.25">
      <c r="A29" s="10" t="s">
        <v>17</v>
      </c>
      <c r="B29" s="10" t="s">
        <v>22</v>
      </c>
      <c r="C29" s="10" t="s">
        <v>11</v>
      </c>
      <c r="D29" s="16">
        <f>D30+D31+D32</f>
        <v>58541172.199999996</v>
      </c>
      <c r="E29" s="16">
        <f t="shared" ref="E29:K29" si="7">E30+E31+E32</f>
        <v>58214366.149999999</v>
      </c>
      <c r="F29" s="16">
        <f t="shared" si="7"/>
        <v>1521708.7</v>
      </c>
      <c r="G29" s="16">
        <f t="shared" si="7"/>
        <v>743375.48</v>
      </c>
      <c r="H29" s="16">
        <f t="shared" si="7"/>
        <v>0</v>
      </c>
      <c r="I29" s="16">
        <f t="shared" si="7"/>
        <v>0</v>
      </c>
      <c r="J29" s="16">
        <f t="shared" si="7"/>
        <v>3031940</v>
      </c>
      <c r="K29" s="16">
        <f t="shared" si="7"/>
        <v>3031940</v>
      </c>
      <c r="L29" s="11"/>
    </row>
    <row r="30" spans="1:14" ht="24" x14ac:dyDescent="0.25">
      <c r="A30" s="12"/>
      <c r="B30" s="12"/>
      <c r="C30" s="12" t="s">
        <v>23</v>
      </c>
      <c r="D30" s="15">
        <v>4666790.62</v>
      </c>
      <c r="E30" s="17">
        <v>4650290.96</v>
      </c>
      <c r="F30" s="15">
        <v>760660.47999999998</v>
      </c>
      <c r="G30" s="15">
        <v>743375.48</v>
      </c>
      <c r="H30" s="15">
        <v>0</v>
      </c>
      <c r="I30" s="15">
        <v>0</v>
      </c>
      <c r="J30" s="15">
        <v>3031940</v>
      </c>
      <c r="K30" s="15">
        <v>3031940</v>
      </c>
      <c r="L30" s="11"/>
    </row>
    <row r="31" spans="1:14" ht="24.75" customHeight="1" x14ac:dyDescent="0.25">
      <c r="A31" s="12"/>
      <c r="B31" s="12"/>
      <c r="C31" s="12" t="s">
        <v>12</v>
      </c>
      <c r="D31" s="15">
        <v>50352022</v>
      </c>
      <c r="E31" s="17">
        <v>50041715.609999999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1"/>
    </row>
    <row r="32" spans="1:14" ht="36.75" customHeight="1" x14ac:dyDescent="0.25">
      <c r="A32" s="12"/>
      <c r="B32" s="12"/>
      <c r="C32" s="12" t="s">
        <v>24</v>
      </c>
      <c r="D32" s="15">
        <v>3522359.58</v>
      </c>
      <c r="E32" s="17">
        <v>3522359.58</v>
      </c>
      <c r="F32" s="15">
        <v>761048.22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1"/>
    </row>
    <row r="33" spans="1:12" ht="64.5" customHeight="1" x14ac:dyDescent="0.25">
      <c r="A33" s="10" t="s">
        <v>25</v>
      </c>
      <c r="B33" s="10" t="s">
        <v>18</v>
      </c>
      <c r="C33" s="10" t="s">
        <v>11</v>
      </c>
      <c r="D33" s="14">
        <f>D34+D35</f>
        <v>71823920.680000007</v>
      </c>
      <c r="E33" s="14">
        <f t="shared" ref="E33:K33" si="8">E34+E35</f>
        <v>70299290.599999994</v>
      </c>
      <c r="F33" s="14">
        <f t="shared" si="8"/>
        <v>35027146.939999998</v>
      </c>
      <c r="G33" s="14">
        <f t="shared" si="8"/>
        <v>34579128.530000001</v>
      </c>
      <c r="H33" s="14">
        <f t="shared" si="8"/>
        <v>0</v>
      </c>
      <c r="I33" s="14">
        <f t="shared" si="8"/>
        <v>0</v>
      </c>
      <c r="J33" s="14">
        <f t="shared" si="8"/>
        <v>72457780</v>
      </c>
      <c r="K33" s="14">
        <f t="shared" si="8"/>
        <v>72457780</v>
      </c>
      <c r="L33" s="11"/>
    </row>
    <row r="34" spans="1:12" ht="24.75" customHeight="1" x14ac:dyDescent="0.25">
      <c r="A34" s="12"/>
      <c r="B34" s="12"/>
      <c r="C34" s="12" t="s">
        <v>23</v>
      </c>
      <c r="D34" s="15">
        <v>52860180.43</v>
      </c>
      <c r="E34" s="15">
        <v>52480576.829999998</v>
      </c>
      <c r="F34" s="15">
        <v>29038695.59</v>
      </c>
      <c r="G34" s="15">
        <v>28946099.960000001</v>
      </c>
      <c r="H34" s="15">
        <v>0</v>
      </c>
      <c r="I34" s="15">
        <v>0</v>
      </c>
      <c r="J34" s="15">
        <v>60558580</v>
      </c>
      <c r="K34" s="15">
        <v>60558580</v>
      </c>
      <c r="L34" s="11"/>
    </row>
    <row r="35" spans="1:12" ht="24.75" customHeight="1" x14ac:dyDescent="0.25">
      <c r="A35" s="12"/>
      <c r="B35" s="12"/>
      <c r="C35" s="12" t="s">
        <v>12</v>
      </c>
      <c r="D35" s="15">
        <v>18963740.25</v>
      </c>
      <c r="E35" s="15">
        <v>17818713.77</v>
      </c>
      <c r="F35" s="15">
        <v>5988451.3499999996</v>
      </c>
      <c r="G35" s="15">
        <v>5633028.5700000003</v>
      </c>
      <c r="H35" s="15">
        <v>0</v>
      </c>
      <c r="I35" s="15">
        <v>0</v>
      </c>
      <c r="J35" s="15">
        <v>11899200</v>
      </c>
      <c r="K35" s="15">
        <v>11899200</v>
      </c>
      <c r="L35" s="11"/>
    </row>
    <row r="36" spans="1:12" ht="24.75" customHeight="1" x14ac:dyDescent="0.25">
      <c r="A36" s="12"/>
      <c r="B36" s="12"/>
      <c r="C36" s="12"/>
      <c r="D36" s="15"/>
      <c r="E36" s="17"/>
      <c r="F36" s="15"/>
      <c r="G36" s="15"/>
      <c r="H36" s="15"/>
      <c r="I36" s="15"/>
      <c r="J36" s="15"/>
      <c r="K36" s="15"/>
      <c r="L36" s="11"/>
    </row>
    <row r="37" spans="1:12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25">
      <c r="A38" s="5" t="s">
        <v>26</v>
      </c>
      <c r="B38" s="5"/>
      <c r="C38" s="5"/>
      <c r="D38" s="5"/>
      <c r="E38" s="5"/>
      <c r="F38" s="5"/>
      <c r="G38" s="5" t="s">
        <v>27</v>
      </c>
      <c r="H38" s="5"/>
      <c r="I38" s="5"/>
      <c r="J38" s="5"/>
      <c r="K38" s="5"/>
      <c r="L38" s="5"/>
    </row>
    <row r="39" spans="1:12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1:12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1:12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1:12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1:12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1:12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</row>
    <row r="227" spans="1:12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</row>
    <row r="228" spans="1:12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</row>
    <row r="229" spans="1:12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</row>
    <row r="230" spans="1:12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</row>
    <row r="231" spans="1:12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</row>
    <row r="232" spans="1:12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  <row r="233" spans="1:12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1:12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</row>
    <row r="235" spans="1:12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</row>
    <row r="236" spans="1:12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1:12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1:12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</row>
    <row r="239" spans="1:12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</row>
    <row r="240" spans="1:12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1:12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1:12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</row>
    <row r="243" spans="1:12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</row>
    <row r="244" spans="1:12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</row>
    <row r="245" spans="1:12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</row>
    <row r="246" spans="1:12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</row>
    <row r="247" spans="1:12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</row>
    <row r="248" spans="1:12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</row>
    <row r="249" spans="1:12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</row>
    <row r="250" spans="1:12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</row>
    <row r="251" spans="1:12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</row>
    <row r="252" spans="1:12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</row>
    <row r="253" spans="1:12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</row>
    <row r="254" spans="1:12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1:12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1:12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</row>
    <row r="257" spans="1:12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</row>
    <row r="258" spans="1:12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</row>
    <row r="259" spans="1:12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</row>
    <row r="260" spans="1:12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</row>
    <row r="261" spans="1:12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</row>
    <row r="262" spans="1:12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</row>
    <row r="263" spans="1:12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1:12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</row>
    <row r="265" spans="1:12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</row>
    <row r="266" spans="1:12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</row>
    <row r="267" spans="1:12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</row>
    <row r="268" spans="1:12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</row>
    <row r="269" spans="1:12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</row>
    <row r="270" spans="1:12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</row>
    <row r="271" spans="1:12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</row>
    <row r="272" spans="1:12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</row>
    <row r="273" spans="1:12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</row>
    <row r="274" spans="1:12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</row>
    <row r="275" spans="1:12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</row>
    <row r="276" spans="1:12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</row>
    <row r="277" spans="1:12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</row>
    <row r="278" spans="1:12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</row>
    <row r="279" spans="1:12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</row>
    <row r="280" spans="1:12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</row>
    <row r="281" spans="1:12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1:12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1:12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</row>
    <row r="284" spans="1:12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</row>
    <row r="285" spans="1:12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</row>
    <row r="286" spans="1:12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</row>
    <row r="287" spans="1:12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1:12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1:12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1:12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</row>
    <row r="291" spans="1:12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</row>
    <row r="292" spans="1:12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</row>
    <row r="293" spans="1:12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</row>
    <row r="294" spans="1:12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</row>
    <row r="295" spans="1:12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</row>
    <row r="296" spans="1:12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1:12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1:12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1:12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</row>
    <row r="300" spans="1:12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</row>
    <row r="301" spans="1:12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</row>
    <row r="302" spans="1:12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</row>
    <row r="303" spans="1:12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</row>
    <row r="304" spans="1:12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</row>
    <row r="305" spans="1:12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</row>
    <row r="306" spans="1:12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</row>
    <row r="307" spans="1:12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</row>
    <row r="308" spans="1:12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</row>
    <row r="309" spans="1:12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1:12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</row>
    <row r="311" spans="1:12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</row>
    <row r="312" spans="1:12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1:12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</row>
    <row r="314" spans="1:12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</row>
    <row r="315" spans="1:12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</sheetData>
  <mergeCells count="12">
    <mergeCell ref="F9:G9"/>
    <mergeCell ref="H9:I9"/>
    <mergeCell ref="J3:K4"/>
    <mergeCell ref="A5:L5"/>
    <mergeCell ref="A6:L6"/>
    <mergeCell ref="A8:A10"/>
    <mergeCell ref="B8:B10"/>
    <mergeCell ref="C8:C10"/>
    <mergeCell ref="D8:E9"/>
    <mergeCell ref="F8:I8"/>
    <mergeCell ref="J8:K9"/>
    <mergeCell ref="L8:L10"/>
  </mergeCells>
  <pageMargins left="0.78740157480314965" right="0.19685039370078741" top="0.19685039370078741" bottom="0.39370078740157483" header="0.31496062992125984" footer="0.31496062992125984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6D9C4-5DB3-44CE-ACDA-9F2C34A89DEB}">
  <dimension ref="A1:N315"/>
  <sheetViews>
    <sheetView workbookViewId="0">
      <selection activeCell="I35" sqref="I35"/>
    </sheetView>
  </sheetViews>
  <sheetFormatPr defaultRowHeight="15" x14ac:dyDescent="0.25"/>
  <cols>
    <col min="1" max="1" width="13.5703125" style="4" customWidth="1"/>
    <col min="2" max="2" width="17.140625" style="4" customWidth="1"/>
    <col min="3" max="3" width="10" style="4" customWidth="1"/>
    <col min="4" max="4" width="13" style="4" customWidth="1"/>
    <col min="5" max="5" width="14.28515625" style="4" customWidth="1"/>
    <col min="6" max="6" width="12.140625" style="4" customWidth="1"/>
    <col min="7" max="7" width="12.5703125" style="4" customWidth="1"/>
    <col min="8" max="8" width="12.7109375" style="4" customWidth="1"/>
    <col min="9" max="9" width="13.7109375" style="4" customWidth="1"/>
    <col min="10" max="10" width="12.5703125" style="4" customWidth="1"/>
    <col min="11" max="11" width="12.42578125" style="4" customWidth="1"/>
    <col min="12" max="12" width="10.28515625" style="4" customWidth="1"/>
  </cols>
  <sheetData>
    <row r="1" spans="1:12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21.75" customHeight="1" x14ac:dyDescent="0.25">
      <c r="A2" s="5"/>
      <c r="B2" s="5"/>
      <c r="C2" s="5"/>
      <c r="D2" s="5"/>
      <c r="E2" s="5"/>
      <c r="F2" s="5"/>
      <c r="G2" s="5"/>
      <c r="H2" s="5"/>
      <c r="I2" s="5"/>
      <c r="J2" s="6" t="s">
        <v>19</v>
      </c>
      <c r="K2" s="7"/>
      <c r="L2" s="7"/>
    </row>
    <row r="3" spans="1:12" ht="19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30" t="s">
        <v>28</v>
      </c>
      <c r="K3" s="30"/>
      <c r="L3" s="8"/>
    </row>
    <row r="4" spans="1:12" ht="102.75" customHeight="1" x14ac:dyDescent="0.25">
      <c r="A4" s="5"/>
      <c r="B4" s="5"/>
      <c r="C4" s="5"/>
      <c r="D4" s="5"/>
      <c r="E4" s="5"/>
      <c r="F4" s="5"/>
      <c r="G4" s="5"/>
      <c r="H4" s="5"/>
      <c r="I4" s="5"/>
      <c r="J4" s="30"/>
      <c r="K4" s="30"/>
      <c r="L4" s="5"/>
    </row>
    <row r="5" spans="1:12" ht="27" customHeight="1" x14ac:dyDescent="0.25">
      <c r="A5" s="31" t="s">
        <v>29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0.5" customHeight="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2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9" t="s">
        <v>0</v>
      </c>
    </row>
    <row r="8" spans="1:12" x14ac:dyDescent="0.25">
      <c r="A8" s="33" t="s">
        <v>1</v>
      </c>
      <c r="B8" s="33" t="s">
        <v>30</v>
      </c>
      <c r="C8" s="33" t="s">
        <v>2</v>
      </c>
      <c r="D8" s="36">
        <v>2022</v>
      </c>
      <c r="E8" s="37"/>
      <c r="F8" s="29">
        <v>2023</v>
      </c>
      <c r="G8" s="29"/>
      <c r="H8" s="29"/>
      <c r="I8" s="29"/>
      <c r="J8" s="29" t="s">
        <v>3</v>
      </c>
      <c r="K8" s="29"/>
      <c r="L8" s="29" t="s">
        <v>4</v>
      </c>
    </row>
    <row r="9" spans="1:12" x14ac:dyDescent="0.25">
      <c r="A9" s="34"/>
      <c r="B9" s="34"/>
      <c r="C9" s="34"/>
      <c r="D9" s="38"/>
      <c r="E9" s="39"/>
      <c r="F9" s="29" t="s">
        <v>5</v>
      </c>
      <c r="G9" s="29"/>
      <c r="H9" s="29" t="s">
        <v>6</v>
      </c>
      <c r="I9" s="29"/>
      <c r="J9" s="29"/>
      <c r="K9" s="29"/>
      <c r="L9" s="29"/>
    </row>
    <row r="10" spans="1:12" ht="22.5" customHeight="1" x14ac:dyDescent="0.25">
      <c r="A10" s="35"/>
      <c r="B10" s="35"/>
      <c r="C10" s="35"/>
      <c r="D10" s="19" t="s">
        <v>7</v>
      </c>
      <c r="E10" s="19" t="s">
        <v>8</v>
      </c>
      <c r="F10" s="19" t="s">
        <v>7</v>
      </c>
      <c r="G10" s="19" t="s">
        <v>8</v>
      </c>
      <c r="H10" s="19" t="s">
        <v>7</v>
      </c>
      <c r="I10" s="19" t="s">
        <v>8</v>
      </c>
      <c r="J10" s="19">
        <v>2024</v>
      </c>
      <c r="K10" s="19">
        <v>2025</v>
      </c>
      <c r="L10" s="29"/>
    </row>
    <row r="11" spans="1:12" x14ac:dyDescent="0.25">
      <c r="A11" s="20">
        <v>1</v>
      </c>
      <c r="B11" s="20">
        <v>2</v>
      </c>
      <c r="C11" s="20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9">
        <v>11</v>
      </c>
      <c r="L11" s="19">
        <v>12</v>
      </c>
    </row>
    <row r="12" spans="1:12" ht="95.25" customHeight="1" x14ac:dyDescent="0.25">
      <c r="A12" s="10" t="s">
        <v>9</v>
      </c>
      <c r="B12" s="10" t="s">
        <v>10</v>
      </c>
      <c r="C12" s="10" t="s">
        <v>11</v>
      </c>
      <c r="D12" s="14">
        <f>D13+D14+D15</f>
        <v>170215027.54999998</v>
      </c>
      <c r="E12" s="14">
        <f t="shared" ref="E12:K12" si="0">E13+E14+E15</f>
        <v>166982081.65000001</v>
      </c>
      <c r="F12" s="14">
        <f t="shared" si="0"/>
        <v>46350746.049999997</v>
      </c>
      <c r="G12" s="14">
        <f t="shared" si="0"/>
        <v>43963687.690000005</v>
      </c>
      <c r="H12" s="14">
        <f t="shared" si="0"/>
        <v>179818673.71999997</v>
      </c>
      <c r="I12" s="14">
        <f t="shared" si="0"/>
        <v>150379438.34999999</v>
      </c>
      <c r="J12" s="14">
        <f t="shared" si="0"/>
        <v>95930080</v>
      </c>
      <c r="K12" s="14">
        <f t="shared" si="0"/>
        <v>84214280</v>
      </c>
      <c r="L12" s="11"/>
    </row>
    <row r="13" spans="1:12" ht="24" x14ac:dyDescent="0.25">
      <c r="A13" s="12"/>
      <c r="B13" s="12"/>
      <c r="C13" s="12" t="s">
        <v>23</v>
      </c>
      <c r="D13" s="15">
        <f t="shared" ref="D13:K13" si="1">D17+D21+D25+D30+D34</f>
        <v>74969455.359999999</v>
      </c>
      <c r="E13" s="15">
        <f t="shared" si="1"/>
        <v>74154112.340000004</v>
      </c>
      <c r="F13" s="15">
        <f t="shared" si="1"/>
        <v>39425809.259999998</v>
      </c>
      <c r="G13" s="15">
        <f t="shared" si="1"/>
        <v>38330659.120000005</v>
      </c>
      <c r="H13" s="15">
        <f t="shared" si="1"/>
        <v>98451796.479999989</v>
      </c>
      <c r="I13" s="15">
        <f t="shared" si="1"/>
        <v>96765404.780000001</v>
      </c>
      <c r="J13" s="15">
        <f t="shared" si="1"/>
        <v>79835080</v>
      </c>
      <c r="K13" s="15">
        <f t="shared" si="1"/>
        <v>72315080</v>
      </c>
      <c r="L13" s="11"/>
    </row>
    <row r="14" spans="1:12" ht="24.75" customHeight="1" x14ac:dyDescent="0.25">
      <c r="A14" s="12"/>
      <c r="B14" s="12"/>
      <c r="C14" s="12" t="s">
        <v>12</v>
      </c>
      <c r="D14" s="15">
        <f>D18+D26+D31+D22+D35+D28+D23</f>
        <v>91547407.849999994</v>
      </c>
      <c r="E14" s="15">
        <f t="shared" ref="E14:K14" si="2">E18+E26+E31+E22+E35+E28+E23</f>
        <v>89129804.969999999</v>
      </c>
      <c r="F14" s="15">
        <f t="shared" si="2"/>
        <v>5988451.3499999996</v>
      </c>
      <c r="G14" s="15">
        <f t="shared" si="2"/>
        <v>5633028.5700000003</v>
      </c>
      <c r="H14" s="15">
        <f t="shared" si="2"/>
        <v>80316308.799999997</v>
      </c>
      <c r="I14" s="15">
        <f t="shared" si="2"/>
        <v>52563465.129999995</v>
      </c>
      <c r="J14" s="15">
        <f t="shared" si="2"/>
        <v>16095000</v>
      </c>
      <c r="K14" s="15">
        <f t="shared" si="2"/>
        <v>11899200</v>
      </c>
      <c r="L14" s="11"/>
    </row>
    <row r="15" spans="1:12" ht="38.25" customHeight="1" x14ac:dyDescent="0.25">
      <c r="A15" s="12"/>
      <c r="B15" s="12"/>
      <c r="C15" s="12" t="s">
        <v>24</v>
      </c>
      <c r="D15" s="15">
        <f>D32+D19</f>
        <v>3698164.34</v>
      </c>
      <c r="E15" s="15">
        <f t="shared" ref="E15:K15" si="3">E32+E19</f>
        <v>3698164.34</v>
      </c>
      <c r="F15" s="15">
        <f t="shared" si="3"/>
        <v>936485.44</v>
      </c>
      <c r="G15" s="15">
        <f t="shared" si="3"/>
        <v>0</v>
      </c>
      <c r="H15" s="15">
        <f t="shared" si="3"/>
        <v>1050568.44</v>
      </c>
      <c r="I15" s="15">
        <f t="shared" si="3"/>
        <v>1050568.44</v>
      </c>
      <c r="J15" s="15">
        <f t="shared" si="3"/>
        <v>0</v>
      </c>
      <c r="K15" s="15">
        <f t="shared" si="3"/>
        <v>0</v>
      </c>
      <c r="L15" s="11"/>
    </row>
    <row r="16" spans="1:12" ht="74.25" customHeight="1" x14ac:dyDescent="0.25">
      <c r="A16" s="10" t="s">
        <v>13</v>
      </c>
      <c r="B16" s="10" t="s">
        <v>20</v>
      </c>
      <c r="C16" s="10" t="s">
        <v>11</v>
      </c>
      <c r="D16" s="14">
        <f>D17+D18+D19</f>
        <v>19777418.870000001</v>
      </c>
      <c r="E16" s="14">
        <f t="shared" ref="E16:K16" si="4">E17+E18+E19</f>
        <v>19777418.870000001</v>
      </c>
      <c r="F16" s="14">
        <f t="shared" si="4"/>
        <v>4187456.89</v>
      </c>
      <c r="G16" s="14">
        <f t="shared" si="4"/>
        <v>3026759.13</v>
      </c>
      <c r="H16" s="14">
        <f t="shared" si="4"/>
        <v>65443470.199999996</v>
      </c>
      <c r="I16" s="14">
        <f t="shared" si="4"/>
        <v>43237261.769999996</v>
      </c>
      <c r="J16" s="14">
        <f t="shared" si="4"/>
        <v>7520000</v>
      </c>
      <c r="K16" s="14">
        <f t="shared" si="4"/>
        <v>0</v>
      </c>
      <c r="L16" s="11"/>
    </row>
    <row r="17" spans="1:14" ht="24" x14ac:dyDescent="0.25">
      <c r="A17" s="12"/>
      <c r="B17" s="12"/>
      <c r="C17" s="12" t="s">
        <v>23</v>
      </c>
      <c r="D17" s="15">
        <v>8040768.5099999998</v>
      </c>
      <c r="E17" s="15">
        <v>8040768.5099999998</v>
      </c>
      <c r="F17" s="15">
        <v>4012019.67</v>
      </c>
      <c r="G17" s="15">
        <v>3026759.13</v>
      </c>
      <c r="H17" s="15">
        <v>12453761.18</v>
      </c>
      <c r="I17" s="15">
        <v>12185655.75</v>
      </c>
      <c r="J17" s="15">
        <v>7520000</v>
      </c>
      <c r="K17" s="15">
        <v>0</v>
      </c>
      <c r="L17" s="11"/>
    </row>
    <row r="18" spans="1:14" ht="24" x14ac:dyDescent="0.25">
      <c r="A18" s="12"/>
      <c r="B18" s="12"/>
      <c r="C18" s="12" t="s">
        <v>12</v>
      </c>
      <c r="D18" s="15">
        <v>11560845.6</v>
      </c>
      <c r="E18" s="15">
        <v>11560845.6</v>
      </c>
      <c r="F18" s="15">
        <v>0</v>
      </c>
      <c r="G18" s="15">
        <v>0</v>
      </c>
      <c r="H18" s="15">
        <v>52814271.799999997</v>
      </c>
      <c r="I18" s="15">
        <v>30876168.800000001</v>
      </c>
      <c r="J18" s="15">
        <v>0</v>
      </c>
      <c r="K18" s="15">
        <v>0</v>
      </c>
      <c r="L18" s="11"/>
    </row>
    <row r="19" spans="1:14" ht="36" x14ac:dyDescent="0.25">
      <c r="A19" s="12"/>
      <c r="B19" s="12"/>
      <c r="C19" s="12" t="s">
        <v>24</v>
      </c>
      <c r="D19" s="15">
        <v>175804.76</v>
      </c>
      <c r="E19" s="15">
        <v>175804.76</v>
      </c>
      <c r="F19" s="15">
        <v>175437.22</v>
      </c>
      <c r="G19" s="15">
        <v>0</v>
      </c>
      <c r="H19" s="15">
        <v>175437.22</v>
      </c>
      <c r="I19" s="15">
        <v>175437.22</v>
      </c>
      <c r="J19" s="15">
        <v>0</v>
      </c>
      <c r="K19" s="15">
        <v>0</v>
      </c>
      <c r="L19" s="11"/>
    </row>
    <row r="20" spans="1:14" ht="48.75" customHeight="1" x14ac:dyDescent="0.25">
      <c r="A20" s="10" t="s">
        <v>14</v>
      </c>
      <c r="B20" s="10" t="s">
        <v>15</v>
      </c>
      <c r="C20" s="10" t="s">
        <v>11</v>
      </c>
      <c r="D20" s="14">
        <f>D21+D23</f>
        <v>7708564.7800000003</v>
      </c>
      <c r="E20" s="14">
        <f>E21+E23</f>
        <v>7309788.4900000002</v>
      </c>
      <c r="F20" s="14">
        <f t="shared" ref="F20:K20" si="5">F21+F23</f>
        <v>3230070.1</v>
      </c>
      <c r="G20" s="14">
        <f t="shared" si="5"/>
        <v>3230061.13</v>
      </c>
      <c r="H20" s="14">
        <f t="shared" si="5"/>
        <v>9232900.3900000006</v>
      </c>
      <c r="I20" s="14">
        <f t="shared" si="5"/>
        <v>8751730.120000001</v>
      </c>
      <c r="J20" s="14">
        <f t="shared" si="5"/>
        <v>6998560</v>
      </c>
      <c r="K20" s="14">
        <f t="shared" si="5"/>
        <v>6998560</v>
      </c>
      <c r="L20" s="11"/>
    </row>
    <row r="21" spans="1:14" ht="24" x14ac:dyDescent="0.25">
      <c r="A21" s="12"/>
      <c r="B21" s="12"/>
      <c r="C21" s="12" t="s">
        <v>23</v>
      </c>
      <c r="D21" s="15">
        <v>7461164.7800000003</v>
      </c>
      <c r="E21" s="15">
        <v>7062388.4900000002</v>
      </c>
      <c r="F21" s="15">
        <v>3230070.1</v>
      </c>
      <c r="G21" s="15">
        <v>3230061.13</v>
      </c>
      <c r="H21" s="15">
        <v>7655140.3899999997</v>
      </c>
      <c r="I21" s="15">
        <v>7181931.8200000003</v>
      </c>
      <c r="J21" s="15">
        <v>6998560</v>
      </c>
      <c r="K21" s="15">
        <v>6998560</v>
      </c>
      <c r="L21" s="11"/>
    </row>
    <row r="22" spans="1:14" ht="24" hidden="1" customHeight="1" x14ac:dyDescent="0.25">
      <c r="A22" s="12"/>
      <c r="B22" s="12"/>
      <c r="C22" s="12" t="s">
        <v>12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1"/>
    </row>
    <row r="23" spans="1:14" ht="24" customHeight="1" x14ac:dyDescent="0.25">
      <c r="A23" s="12"/>
      <c r="B23" s="12"/>
      <c r="C23" s="12" t="s">
        <v>12</v>
      </c>
      <c r="D23" s="15">
        <v>247400</v>
      </c>
      <c r="E23" s="15">
        <v>247400</v>
      </c>
      <c r="F23" s="15">
        <v>0</v>
      </c>
      <c r="G23" s="15">
        <v>0</v>
      </c>
      <c r="H23" s="15">
        <v>1577760</v>
      </c>
      <c r="I23" s="15">
        <v>1569798.3</v>
      </c>
      <c r="J23" s="15">
        <v>0</v>
      </c>
      <c r="K23" s="15">
        <v>0</v>
      </c>
      <c r="L23" s="11"/>
    </row>
    <row r="24" spans="1:14" ht="73.5" customHeight="1" x14ac:dyDescent="0.25">
      <c r="A24" s="10" t="s">
        <v>16</v>
      </c>
      <c r="B24" s="10" t="s">
        <v>21</v>
      </c>
      <c r="C24" s="10" t="s">
        <v>11</v>
      </c>
      <c r="D24" s="16">
        <f>D25+D28</f>
        <v>12363951.02</v>
      </c>
      <c r="E24" s="16">
        <f>E25+E28</f>
        <v>11381217.540000001</v>
      </c>
      <c r="F24" s="16">
        <f t="shared" ref="F24:K24" si="6">F25+F28</f>
        <v>2384363.42</v>
      </c>
      <c r="G24" s="16">
        <f t="shared" si="6"/>
        <v>2384363.42</v>
      </c>
      <c r="H24" s="16">
        <f t="shared" si="6"/>
        <v>10742326.02</v>
      </c>
      <c r="I24" s="16">
        <f t="shared" si="6"/>
        <v>10496392.649999999</v>
      </c>
      <c r="J24" s="16">
        <f t="shared" si="6"/>
        <v>1726000</v>
      </c>
      <c r="K24" s="16">
        <f t="shared" si="6"/>
        <v>1726000</v>
      </c>
      <c r="L24" s="11"/>
    </row>
    <row r="25" spans="1:14" ht="24" x14ac:dyDescent="0.25">
      <c r="A25" s="12"/>
      <c r="B25" s="12"/>
      <c r="C25" s="12" t="s">
        <v>23</v>
      </c>
      <c r="D25" s="17">
        <v>1940551.02</v>
      </c>
      <c r="E25" s="17">
        <v>1920087.55</v>
      </c>
      <c r="F25" s="18">
        <v>2384363.42</v>
      </c>
      <c r="G25" s="15">
        <v>2384363.42</v>
      </c>
      <c r="H25" s="15">
        <v>6242326.0199999996</v>
      </c>
      <c r="I25" s="15">
        <v>6179083.6299999999</v>
      </c>
      <c r="J25" s="15">
        <v>1726000</v>
      </c>
      <c r="K25" s="15">
        <v>1726000</v>
      </c>
      <c r="L25" s="11"/>
    </row>
    <row r="26" spans="1:14" s="1" customFormat="1" ht="24.75" hidden="1" customHeight="1" x14ac:dyDescent="0.2">
      <c r="A26" s="12"/>
      <c r="B26" s="12"/>
      <c r="C26" s="12" t="s">
        <v>12</v>
      </c>
      <c r="D26" s="18">
        <v>0</v>
      </c>
      <c r="E26" s="17">
        <v>0</v>
      </c>
      <c r="F26" s="18">
        <v>0</v>
      </c>
      <c r="G26" s="15">
        <v>0</v>
      </c>
      <c r="H26" s="15">
        <v>0</v>
      </c>
      <c r="I26" s="17">
        <v>0</v>
      </c>
      <c r="J26" s="15">
        <v>0</v>
      </c>
      <c r="K26" s="15">
        <v>0</v>
      </c>
      <c r="L26" s="13"/>
      <c r="M26" s="2"/>
      <c r="N26" s="2"/>
    </row>
    <row r="27" spans="1:14" s="1" customFormat="1" ht="24.75" hidden="1" customHeight="1" x14ac:dyDescent="0.2">
      <c r="A27" s="12"/>
      <c r="B27" s="12"/>
      <c r="C27" s="12"/>
      <c r="D27" s="18"/>
      <c r="E27" s="17"/>
      <c r="F27" s="18"/>
      <c r="G27" s="15"/>
      <c r="H27" s="15"/>
      <c r="I27" s="17"/>
      <c r="J27" s="15"/>
      <c r="K27" s="15"/>
      <c r="L27" s="13"/>
      <c r="M27" s="2"/>
      <c r="N27" s="2"/>
    </row>
    <row r="28" spans="1:14" s="1" customFormat="1" ht="24.75" customHeight="1" x14ac:dyDescent="0.2">
      <c r="A28" s="12"/>
      <c r="B28" s="12"/>
      <c r="C28" s="12" t="s">
        <v>12</v>
      </c>
      <c r="D28" s="18">
        <v>10423400</v>
      </c>
      <c r="E28" s="17">
        <v>9461129.9900000002</v>
      </c>
      <c r="F28" s="18">
        <v>0</v>
      </c>
      <c r="G28" s="15">
        <v>0</v>
      </c>
      <c r="H28" s="15">
        <v>4500000</v>
      </c>
      <c r="I28" s="17">
        <v>4317309.0199999996</v>
      </c>
      <c r="J28" s="15">
        <v>0</v>
      </c>
      <c r="K28" s="15">
        <v>0</v>
      </c>
      <c r="L28" s="13"/>
      <c r="M28" s="2"/>
      <c r="N28" s="2"/>
    </row>
    <row r="29" spans="1:14" ht="41.25" customHeight="1" x14ac:dyDescent="0.25">
      <c r="A29" s="10" t="s">
        <v>17</v>
      </c>
      <c r="B29" s="10" t="s">
        <v>22</v>
      </c>
      <c r="C29" s="10" t="s">
        <v>11</v>
      </c>
      <c r="D29" s="16">
        <f>D30+D31+D32</f>
        <v>58541172.199999996</v>
      </c>
      <c r="E29" s="16">
        <f t="shared" ref="E29:K29" si="7">E30+E31+E32</f>
        <v>58214366.149999999</v>
      </c>
      <c r="F29" s="16">
        <f t="shared" si="7"/>
        <v>1521708.7</v>
      </c>
      <c r="G29" s="16">
        <f t="shared" si="7"/>
        <v>743375.48</v>
      </c>
      <c r="H29" s="16">
        <f t="shared" si="7"/>
        <v>12764562.810000001</v>
      </c>
      <c r="I29" s="16">
        <f t="shared" si="7"/>
        <v>12761375.99</v>
      </c>
      <c r="J29" s="16">
        <f t="shared" si="7"/>
        <v>3031940</v>
      </c>
      <c r="K29" s="16">
        <f t="shared" si="7"/>
        <v>3031940</v>
      </c>
      <c r="L29" s="11"/>
    </row>
    <row r="30" spans="1:14" ht="24" x14ac:dyDescent="0.25">
      <c r="A30" s="12"/>
      <c r="B30" s="12"/>
      <c r="C30" s="12" t="s">
        <v>23</v>
      </c>
      <c r="D30" s="15">
        <v>4666790.62</v>
      </c>
      <c r="E30" s="17">
        <v>4650290.96</v>
      </c>
      <c r="F30" s="15">
        <v>760660.47999999998</v>
      </c>
      <c r="G30" s="15">
        <v>743375.48</v>
      </c>
      <c r="H30" s="15">
        <v>4121779.59</v>
      </c>
      <c r="I30" s="15">
        <v>4121779.54</v>
      </c>
      <c r="J30" s="15">
        <v>3031940</v>
      </c>
      <c r="K30" s="15">
        <v>3031940</v>
      </c>
      <c r="L30" s="11"/>
    </row>
    <row r="31" spans="1:14" ht="24.75" customHeight="1" x14ac:dyDescent="0.25">
      <c r="A31" s="12"/>
      <c r="B31" s="12"/>
      <c r="C31" s="12" t="s">
        <v>12</v>
      </c>
      <c r="D31" s="15">
        <v>50352022</v>
      </c>
      <c r="E31" s="17">
        <v>50041715.609999999</v>
      </c>
      <c r="F31" s="15">
        <v>0</v>
      </c>
      <c r="G31" s="15">
        <v>0</v>
      </c>
      <c r="H31" s="15">
        <v>7767652</v>
      </c>
      <c r="I31" s="15">
        <v>7764465.2300000004</v>
      </c>
      <c r="J31" s="15">
        <v>0</v>
      </c>
      <c r="K31" s="15">
        <v>0</v>
      </c>
      <c r="L31" s="11"/>
    </row>
    <row r="32" spans="1:14" ht="36.75" customHeight="1" x14ac:dyDescent="0.25">
      <c r="A32" s="12"/>
      <c r="B32" s="12"/>
      <c r="C32" s="12" t="s">
        <v>24</v>
      </c>
      <c r="D32" s="15">
        <v>3522359.58</v>
      </c>
      <c r="E32" s="17">
        <v>3522359.58</v>
      </c>
      <c r="F32" s="15">
        <v>761048.22</v>
      </c>
      <c r="G32" s="15">
        <v>0</v>
      </c>
      <c r="H32" s="15">
        <v>875131.22</v>
      </c>
      <c r="I32" s="15">
        <v>875131.22</v>
      </c>
      <c r="J32" s="15">
        <v>0</v>
      </c>
      <c r="K32" s="15">
        <v>0</v>
      </c>
      <c r="L32" s="11"/>
    </row>
    <row r="33" spans="1:12" ht="64.5" customHeight="1" x14ac:dyDescent="0.25">
      <c r="A33" s="10" t="s">
        <v>25</v>
      </c>
      <c r="B33" s="10" t="s">
        <v>18</v>
      </c>
      <c r="C33" s="10" t="s">
        <v>11</v>
      </c>
      <c r="D33" s="14">
        <f>D34+D35</f>
        <v>71823920.680000007</v>
      </c>
      <c r="E33" s="14">
        <f t="shared" ref="E33:K33" si="8">E34+E35</f>
        <v>70299290.599999994</v>
      </c>
      <c r="F33" s="14">
        <f t="shared" si="8"/>
        <v>35027146.939999998</v>
      </c>
      <c r="G33" s="14">
        <f t="shared" si="8"/>
        <v>34579128.530000001</v>
      </c>
      <c r="H33" s="14">
        <f t="shared" si="8"/>
        <v>81635414.299999997</v>
      </c>
      <c r="I33" s="14">
        <f t="shared" si="8"/>
        <v>75132677.819999993</v>
      </c>
      <c r="J33" s="14">
        <f t="shared" si="8"/>
        <v>76653580</v>
      </c>
      <c r="K33" s="14">
        <f t="shared" si="8"/>
        <v>72457780</v>
      </c>
      <c r="L33" s="11"/>
    </row>
    <row r="34" spans="1:12" ht="24.75" customHeight="1" x14ac:dyDescent="0.25">
      <c r="A34" s="12"/>
      <c r="B34" s="12"/>
      <c r="C34" s="12" t="s">
        <v>23</v>
      </c>
      <c r="D34" s="15">
        <v>52860180.43</v>
      </c>
      <c r="E34" s="15">
        <v>52480576.829999998</v>
      </c>
      <c r="F34" s="15">
        <v>29038695.59</v>
      </c>
      <c r="G34" s="15">
        <v>28946099.960000001</v>
      </c>
      <c r="H34" s="15">
        <v>67978789.299999997</v>
      </c>
      <c r="I34" s="15">
        <v>67096954.039999999</v>
      </c>
      <c r="J34" s="15">
        <v>60558580</v>
      </c>
      <c r="K34" s="15">
        <v>60558580</v>
      </c>
      <c r="L34" s="11"/>
    </row>
    <row r="35" spans="1:12" ht="24.75" customHeight="1" x14ac:dyDescent="0.25">
      <c r="A35" s="12"/>
      <c r="B35" s="12"/>
      <c r="C35" s="12" t="s">
        <v>12</v>
      </c>
      <c r="D35" s="15">
        <v>18963740.25</v>
      </c>
      <c r="E35" s="15">
        <v>17818713.77</v>
      </c>
      <c r="F35" s="15">
        <v>5988451.3499999996</v>
      </c>
      <c r="G35" s="15">
        <v>5633028.5700000003</v>
      </c>
      <c r="H35" s="15">
        <v>13656625</v>
      </c>
      <c r="I35" s="15">
        <v>8035723.7800000003</v>
      </c>
      <c r="J35" s="15">
        <v>16095000</v>
      </c>
      <c r="K35" s="15">
        <v>11899200</v>
      </c>
      <c r="L35" s="11"/>
    </row>
    <row r="36" spans="1:12" ht="24.75" customHeight="1" x14ac:dyDescent="0.25">
      <c r="A36" s="12"/>
      <c r="B36" s="12"/>
      <c r="C36" s="12"/>
      <c r="D36" s="15"/>
      <c r="E36" s="17"/>
      <c r="F36" s="15"/>
      <c r="G36" s="15"/>
      <c r="H36" s="15"/>
      <c r="I36" s="15"/>
      <c r="J36" s="15"/>
      <c r="K36" s="15"/>
      <c r="L36" s="11"/>
    </row>
    <row r="37" spans="1:12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25">
      <c r="A38" s="5" t="s">
        <v>26</v>
      </c>
      <c r="B38" s="5"/>
      <c r="C38" s="5"/>
      <c r="D38" s="5"/>
      <c r="E38" s="5"/>
      <c r="F38" s="5"/>
      <c r="G38" s="5" t="s">
        <v>27</v>
      </c>
      <c r="H38" s="5"/>
      <c r="I38" s="5"/>
      <c r="J38" s="5"/>
      <c r="K38" s="5"/>
      <c r="L38" s="5"/>
    </row>
    <row r="39" spans="1:12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1:12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1:12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1:12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1:12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1:12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</row>
    <row r="227" spans="1:12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</row>
    <row r="228" spans="1:12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</row>
    <row r="229" spans="1:12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</row>
    <row r="230" spans="1:12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</row>
    <row r="231" spans="1:12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</row>
    <row r="232" spans="1:12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  <row r="233" spans="1:12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1:12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</row>
    <row r="235" spans="1:12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</row>
    <row r="236" spans="1:12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1:12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1:12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</row>
    <row r="239" spans="1:12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</row>
    <row r="240" spans="1:12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1:12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1:12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</row>
    <row r="243" spans="1:12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</row>
    <row r="244" spans="1:12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</row>
    <row r="245" spans="1:12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</row>
    <row r="246" spans="1:12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</row>
    <row r="247" spans="1:12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</row>
    <row r="248" spans="1:12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</row>
    <row r="249" spans="1:12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</row>
    <row r="250" spans="1:12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</row>
    <row r="251" spans="1:12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</row>
    <row r="252" spans="1:12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</row>
    <row r="253" spans="1:12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</row>
    <row r="254" spans="1:12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1:12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1:12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</row>
    <row r="257" spans="1:12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</row>
    <row r="258" spans="1:12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</row>
    <row r="259" spans="1:12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</row>
    <row r="260" spans="1:12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</row>
    <row r="261" spans="1:12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</row>
    <row r="262" spans="1:12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</row>
    <row r="263" spans="1:12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1:12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</row>
    <row r="265" spans="1:12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</row>
    <row r="266" spans="1:12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</row>
    <row r="267" spans="1:12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</row>
    <row r="268" spans="1:12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</row>
    <row r="269" spans="1:12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</row>
    <row r="270" spans="1:12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</row>
    <row r="271" spans="1:12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</row>
    <row r="272" spans="1:12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</row>
    <row r="273" spans="1:12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</row>
    <row r="274" spans="1:12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</row>
    <row r="275" spans="1:12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</row>
    <row r="276" spans="1:12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</row>
    <row r="277" spans="1:12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</row>
    <row r="278" spans="1:12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</row>
    <row r="279" spans="1:12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</row>
    <row r="280" spans="1:12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</row>
    <row r="281" spans="1:12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1:12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1:12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</row>
    <row r="284" spans="1:12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</row>
    <row r="285" spans="1:12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</row>
    <row r="286" spans="1:12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</row>
    <row r="287" spans="1:12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1:12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1:12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1:12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</row>
    <row r="291" spans="1:12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</row>
    <row r="292" spans="1:12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</row>
    <row r="293" spans="1:12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</row>
    <row r="294" spans="1:12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</row>
    <row r="295" spans="1:12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</row>
    <row r="296" spans="1:12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1:12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1:12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1:12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</row>
    <row r="300" spans="1:12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</row>
    <row r="301" spans="1:12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</row>
    <row r="302" spans="1:12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</row>
    <row r="303" spans="1:12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</row>
    <row r="304" spans="1:12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</row>
    <row r="305" spans="1:12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</row>
    <row r="306" spans="1:12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</row>
    <row r="307" spans="1:12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</row>
    <row r="308" spans="1:12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</row>
    <row r="309" spans="1:12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1:12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</row>
    <row r="311" spans="1:12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</row>
    <row r="312" spans="1:12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1:12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</row>
    <row r="314" spans="1:12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</row>
    <row r="315" spans="1:12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</sheetData>
  <mergeCells count="12">
    <mergeCell ref="F9:G9"/>
    <mergeCell ref="H9:I9"/>
    <mergeCell ref="J3:K4"/>
    <mergeCell ref="A5:L5"/>
    <mergeCell ref="A6:L6"/>
    <mergeCell ref="A8:A10"/>
    <mergeCell ref="B8:B10"/>
    <mergeCell ref="C8:C10"/>
    <mergeCell ref="D8:E9"/>
    <mergeCell ref="F8:I8"/>
    <mergeCell ref="J8:K9"/>
    <mergeCell ref="L8:L10"/>
  </mergeCells>
  <pageMargins left="0.78740157480314965" right="0.19685039370078741" top="0.19685039370078741" bottom="0.39370078740157483" header="0.31496062992125984" footer="0.31496062992125984"/>
  <pageSetup paperSize="9" scale="8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7927F-237D-464C-B55F-89478566FAEE}">
  <dimension ref="A1:N315"/>
  <sheetViews>
    <sheetView workbookViewId="0">
      <selection activeCell="K12" sqref="K12"/>
    </sheetView>
  </sheetViews>
  <sheetFormatPr defaultRowHeight="15" x14ac:dyDescent="0.25"/>
  <cols>
    <col min="1" max="1" width="13.5703125" style="4" customWidth="1"/>
    <col min="2" max="2" width="17.140625" style="4" customWidth="1"/>
    <col min="3" max="3" width="10" style="4" customWidth="1"/>
    <col min="4" max="4" width="13" style="4" customWidth="1"/>
    <col min="5" max="5" width="14.28515625" style="4" customWidth="1"/>
    <col min="6" max="6" width="12.140625" style="4" customWidth="1"/>
    <col min="7" max="7" width="12.5703125" style="4" customWidth="1"/>
    <col min="8" max="8" width="12.7109375" style="4" customWidth="1"/>
    <col min="9" max="9" width="13.7109375" style="4" customWidth="1"/>
    <col min="10" max="10" width="13.5703125" style="4" customWidth="1"/>
    <col min="11" max="11" width="14.140625" style="4" customWidth="1"/>
    <col min="12" max="12" width="11.42578125" style="4" customWidth="1"/>
  </cols>
  <sheetData>
    <row r="1" spans="1:12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21.75" customHeight="1" x14ac:dyDescent="0.25">
      <c r="A2" s="5"/>
      <c r="B2" s="5"/>
      <c r="C2" s="5"/>
      <c r="D2" s="5"/>
      <c r="E2" s="5"/>
      <c r="F2" s="5"/>
      <c r="G2" s="5"/>
      <c r="H2" s="5"/>
      <c r="I2" s="5"/>
      <c r="J2" s="6" t="s">
        <v>19</v>
      </c>
      <c r="K2" s="7"/>
      <c r="L2" s="7"/>
    </row>
    <row r="3" spans="1:12" ht="19.5" customHeight="1" x14ac:dyDescent="0.25">
      <c r="A3" s="5"/>
      <c r="B3" s="5"/>
      <c r="C3" s="5"/>
      <c r="D3" s="5"/>
      <c r="E3" s="5"/>
      <c r="F3" s="5"/>
      <c r="G3" s="5"/>
      <c r="H3" s="5"/>
      <c r="I3" s="5"/>
      <c r="J3" s="30" t="s">
        <v>28</v>
      </c>
      <c r="K3" s="30"/>
      <c r="L3" s="8"/>
    </row>
    <row r="4" spans="1:12" ht="102.75" customHeight="1" x14ac:dyDescent="0.25">
      <c r="A4" s="5"/>
      <c r="B4" s="5"/>
      <c r="C4" s="5"/>
      <c r="D4" s="5"/>
      <c r="E4" s="5"/>
      <c r="F4" s="5"/>
      <c r="G4" s="5"/>
      <c r="H4" s="5"/>
      <c r="I4" s="5"/>
      <c r="J4" s="30"/>
      <c r="K4" s="30"/>
      <c r="L4" s="5"/>
    </row>
    <row r="5" spans="1:12" ht="27" customHeight="1" x14ac:dyDescent="0.25">
      <c r="A5" s="31" t="s">
        <v>29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2" ht="10.5" customHeight="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2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9" t="s">
        <v>0</v>
      </c>
    </row>
    <row r="8" spans="1:12" x14ac:dyDescent="0.25">
      <c r="A8" s="33" t="s">
        <v>1</v>
      </c>
      <c r="B8" s="33" t="s">
        <v>30</v>
      </c>
      <c r="C8" s="33" t="s">
        <v>2</v>
      </c>
      <c r="D8" s="36">
        <v>2023</v>
      </c>
      <c r="E8" s="37"/>
      <c r="F8" s="29">
        <v>2024</v>
      </c>
      <c r="G8" s="29"/>
      <c r="H8" s="29"/>
      <c r="I8" s="29"/>
      <c r="J8" s="29" t="s">
        <v>3</v>
      </c>
      <c r="K8" s="29"/>
      <c r="L8" s="29" t="s">
        <v>4</v>
      </c>
    </row>
    <row r="9" spans="1:12" x14ac:dyDescent="0.25">
      <c r="A9" s="34"/>
      <c r="B9" s="34"/>
      <c r="C9" s="34"/>
      <c r="D9" s="38"/>
      <c r="E9" s="39"/>
      <c r="F9" s="29" t="s">
        <v>5</v>
      </c>
      <c r="G9" s="29"/>
      <c r="H9" s="29" t="s">
        <v>6</v>
      </c>
      <c r="I9" s="29"/>
      <c r="J9" s="29"/>
      <c r="K9" s="29"/>
      <c r="L9" s="29"/>
    </row>
    <row r="10" spans="1:12" ht="22.5" customHeight="1" x14ac:dyDescent="0.25">
      <c r="A10" s="35"/>
      <c r="B10" s="35"/>
      <c r="C10" s="35"/>
      <c r="D10" s="19" t="s">
        <v>7</v>
      </c>
      <c r="E10" s="19" t="s">
        <v>8</v>
      </c>
      <c r="F10" s="19" t="s">
        <v>7</v>
      </c>
      <c r="G10" s="19" t="s">
        <v>8</v>
      </c>
      <c r="H10" s="19" t="s">
        <v>7</v>
      </c>
      <c r="I10" s="19" t="s">
        <v>8</v>
      </c>
      <c r="J10" s="19">
        <v>2025</v>
      </c>
      <c r="K10" s="19">
        <v>2026</v>
      </c>
      <c r="L10" s="29"/>
    </row>
    <row r="11" spans="1:12" x14ac:dyDescent="0.25">
      <c r="A11" s="20">
        <v>1</v>
      </c>
      <c r="B11" s="20">
        <v>2</v>
      </c>
      <c r="C11" s="20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9">
        <v>11</v>
      </c>
      <c r="L11" s="19">
        <v>12</v>
      </c>
    </row>
    <row r="12" spans="1:12" ht="95.25" customHeight="1" x14ac:dyDescent="0.25">
      <c r="A12" s="10" t="s">
        <v>9</v>
      </c>
      <c r="B12" s="10" t="s">
        <v>10</v>
      </c>
      <c r="C12" s="10" t="s">
        <v>11</v>
      </c>
      <c r="D12" s="14">
        <f>'прилож 12 на 2023 год (годовая)'!H12</f>
        <v>179818673.71999997</v>
      </c>
      <c r="E12" s="14">
        <f>'прилож 12 на 2023 год (годовая)'!I12</f>
        <v>150379438.34999999</v>
      </c>
      <c r="F12" s="14">
        <f t="shared" ref="F12:K12" si="0">F13+F14+F15</f>
        <v>51819442.740000002</v>
      </c>
      <c r="G12" s="14">
        <f t="shared" si="0"/>
        <v>49267736.469999999</v>
      </c>
      <c r="H12" s="14">
        <f t="shared" si="0"/>
        <v>0</v>
      </c>
      <c r="I12" s="14">
        <f t="shared" si="0"/>
        <v>0</v>
      </c>
      <c r="J12" s="14">
        <f t="shared" si="0"/>
        <v>123937004.7</v>
      </c>
      <c r="K12" s="14">
        <f t="shared" si="0"/>
        <v>133854004.7</v>
      </c>
      <c r="L12" s="11"/>
    </row>
    <row r="13" spans="1:12" ht="24" x14ac:dyDescent="0.25">
      <c r="A13" s="12"/>
      <c r="B13" s="12"/>
      <c r="C13" s="12" t="s">
        <v>23</v>
      </c>
      <c r="D13" s="14">
        <f>'прилож 12 на 2023 год (годовая)'!H13</f>
        <v>98451796.479999989</v>
      </c>
      <c r="E13" s="14">
        <f>'прилож 12 на 2023 год (годовая)'!I13</f>
        <v>96765404.780000001</v>
      </c>
      <c r="F13" s="15">
        <f t="shared" ref="F13:K13" si="1">F17+F21+F25+F30+F34</f>
        <v>46946306.18</v>
      </c>
      <c r="G13" s="15">
        <f t="shared" si="1"/>
        <v>45984921.5</v>
      </c>
      <c r="H13" s="15">
        <v>0</v>
      </c>
      <c r="I13" s="15">
        <f t="shared" si="1"/>
        <v>0</v>
      </c>
      <c r="J13" s="15">
        <f>J17+J21+J25+J30+J34</f>
        <v>110313904.7</v>
      </c>
      <c r="K13" s="15">
        <f t="shared" si="1"/>
        <v>120230904.7</v>
      </c>
      <c r="L13" s="11"/>
    </row>
    <row r="14" spans="1:12" ht="24.75" customHeight="1" x14ac:dyDescent="0.25">
      <c r="A14" s="12"/>
      <c r="B14" s="12"/>
      <c r="C14" s="12" t="s">
        <v>12</v>
      </c>
      <c r="D14" s="14">
        <f>'прилож 12 на 2023 год (годовая)'!H14</f>
        <v>80316308.799999997</v>
      </c>
      <c r="E14" s="14">
        <f>'прилож 12 на 2023 год (годовая)'!I14</f>
        <v>52563465.129999995</v>
      </c>
      <c r="F14" s="15">
        <f t="shared" ref="F14:K14" si="2">F18+F26+F31+F22+F35+F28+F23</f>
        <v>3757301.56</v>
      </c>
      <c r="G14" s="15">
        <f t="shared" si="2"/>
        <v>3282814.9699999997</v>
      </c>
      <c r="H14" s="15">
        <f t="shared" si="2"/>
        <v>0</v>
      </c>
      <c r="I14" s="15">
        <f t="shared" si="2"/>
        <v>0</v>
      </c>
      <c r="J14" s="15">
        <f t="shared" si="2"/>
        <v>13623100</v>
      </c>
      <c r="K14" s="15">
        <f t="shared" si="2"/>
        <v>13623100</v>
      </c>
      <c r="L14" s="11"/>
    </row>
    <row r="15" spans="1:12" ht="38.25" customHeight="1" x14ac:dyDescent="0.25">
      <c r="A15" s="12"/>
      <c r="B15" s="12"/>
      <c r="C15" s="12" t="s">
        <v>24</v>
      </c>
      <c r="D15" s="14">
        <f>'прилож 12 на 2023 год (годовая)'!H15</f>
        <v>1050568.44</v>
      </c>
      <c r="E15" s="14">
        <f>'прилож 12 на 2023 год (годовая)'!I15</f>
        <v>1050568.44</v>
      </c>
      <c r="F15" s="15">
        <f t="shared" ref="F15:K15" si="3">F32+F19</f>
        <v>1115835</v>
      </c>
      <c r="G15" s="15">
        <f t="shared" si="3"/>
        <v>0</v>
      </c>
      <c r="H15" s="15">
        <f t="shared" si="3"/>
        <v>0</v>
      </c>
      <c r="I15" s="15">
        <f t="shared" si="3"/>
        <v>0</v>
      </c>
      <c r="J15" s="15">
        <f t="shared" si="3"/>
        <v>0</v>
      </c>
      <c r="K15" s="15">
        <f t="shared" si="3"/>
        <v>0</v>
      </c>
      <c r="L15" s="11"/>
    </row>
    <row r="16" spans="1:12" ht="74.25" customHeight="1" x14ac:dyDescent="0.25">
      <c r="A16" s="10" t="s">
        <v>13</v>
      </c>
      <c r="B16" s="10" t="s">
        <v>20</v>
      </c>
      <c r="C16" s="10" t="s">
        <v>11</v>
      </c>
      <c r="D16" s="14">
        <f>'прилож 12 на 2023 год (годовая)'!H16</f>
        <v>65443470.199999996</v>
      </c>
      <c r="E16" s="14">
        <f>'прилож 12 на 2023 год (годовая)'!I16</f>
        <v>43237261.769999996</v>
      </c>
      <c r="F16" s="14">
        <f t="shared" ref="F16:K16" si="4">F17+F18+F19</f>
        <v>5269813.5</v>
      </c>
      <c r="G16" s="14">
        <f t="shared" si="4"/>
        <v>4947619.54</v>
      </c>
      <c r="H16" s="14">
        <f t="shared" si="4"/>
        <v>0</v>
      </c>
      <c r="I16" s="14">
        <f t="shared" si="4"/>
        <v>0</v>
      </c>
      <c r="J16" s="14">
        <f t="shared" si="4"/>
        <v>14000000</v>
      </c>
      <c r="K16" s="14">
        <f t="shared" si="4"/>
        <v>14000000</v>
      </c>
      <c r="L16" s="11"/>
    </row>
    <row r="17" spans="1:14" ht="24" x14ac:dyDescent="0.25">
      <c r="A17" s="12"/>
      <c r="B17" s="12"/>
      <c r="C17" s="12" t="s">
        <v>23</v>
      </c>
      <c r="D17" s="14">
        <f>'прилож 12 на 2023 год (годовая)'!H17</f>
        <v>12453761.18</v>
      </c>
      <c r="E17" s="14">
        <f>'прилож 12 на 2023 год (годовая)'!I17</f>
        <v>12185655.75</v>
      </c>
      <c r="F17" s="15">
        <v>3124519.5</v>
      </c>
      <c r="G17" s="15">
        <v>2802325.54</v>
      </c>
      <c r="H17" s="15">
        <v>0</v>
      </c>
      <c r="I17" s="15">
        <v>0</v>
      </c>
      <c r="J17" s="15">
        <v>14000000</v>
      </c>
      <c r="K17" s="15">
        <v>14000000</v>
      </c>
      <c r="L17" s="11"/>
    </row>
    <row r="18" spans="1:14" ht="24" x14ac:dyDescent="0.25">
      <c r="A18" s="12"/>
      <c r="B18" s="12"/>
      <c r="C18" s="12" t="s">
        <v>12</v>
      </c>
      <c r="D18" s="14">
        <f>'прилож 12 на 2023 год (годовая)'!H18</f>
        <v>52814271.799999997</v>
      </c>
      <c r="E18" s="14">
        <f>'прилож 12 на 2023 год (годовая)'!I18</f>
        <v>30876168.800000001</v>
      </c>
      <c r="F18" s="15">
        <v>2145294</v>
      </c>
      <c r="G18" s="15">
        <v>2145294</v>
      </c>
      <c r="H18" s="15">
        <v>0</v>
      </c>
      <c r="I18" s="15">
        <v>0</v>
      </c>
      <c r="J18" s="15">
        <v>0</v>
      </c>
      <c r="K18" s="15">
        <v>0</v>
      </c>
      <c r="L18" s="11"/>
    </row>
    <row r="19" spans="1:14" ht="36" x14ac:dyDescent="0.25">
      <c r="A19" s="12"/>
      <c r="B19" s="12"/>
      <c r="C19" s="12" t="s">
        <v>24</v>
      </c>
      <c r="D19" s="14">
        <f>'прилож 12 на 2023 год (годовая)'!H19</f>
        <v>175437.22</v>
      </c>
      <c r="E19" s="14">
        <f>'прилож 12 на 2023 год (годовая)'!I19</f>
        <v>175437.22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1"/>
    </row>
    <row r="20" spans="1:14" ht="48.75" customHeight="1" x14ac:dyDescent="0.25">
      <c r="A20" s="10" t="s">
        <v>14</v>
      </c>
      <c r="B20" s="10" t="s">
        <v>15</v>
      </c>
      <c r="C20" s="10" t="s">
        <v>11</v>
      </c>
      <c r="D20" s="14">
        <f>'прилож 12 на 2023 год (годовая)'!H20</f>
        <v>9232900.3900000006</v>
      </c>
      <c r="E20" s="14">
        <f>'прилож 12 на 2023 год (годовая)'!I20</f>
        <v>8751730.120000001</v>
      </c>
      <c r="F20" s="14">
        <f t="shared" ref="F20:K20" si="5">F21+F23</f>
        <v>3771734.21</v>
      </c>
      <c r="G20" s="14">
        <f t="shared" si="5"/>
        <v>3510107.79</v>
      </c>
      <c r="H20" s="14">
        <f t="shared" si="5"/>
        <v>0</v>
      </c>
      <c r="I20" s="14">
        <f t="shared" si="5"/>
        <v>0</v>
      </c>
      <c r="J20" s="14">
        <f t="shared" si="5"/>
        <v>7514560</v>
      </c>
      <c r="K20" s="14">
        <f t="shared" si="5"/>
        <v>7514560</v>
      </c>
      <c r="L20" s="11"/>
    </row>
    <row r="21" spans="1:14" ht="24" x14ac:dyDescent="0.25">
      <c r="A21" s="12"/>
      <c r="B21" s="12"/>
      <c r="C21" s="12" t="s">
        <v>23</v>
      </c>
      <c r="D21" s="14">
        <f>'прилож 12 на 2023 год (годовая)'!H21</f>
        <v>7655140.3899999997</v>
      </c>
      <c r="E21" s="14">
        <f>'прилож 12 на 2023 год (годовая)'!I21</f>
        <v>7181931.8200000003</v>
      </c>
      <c r="F21" s="15">
        <v>3771734.21</v>
      </c>
      <c r="G21" s="15">
        <v>3510107.79</v>
      </c>
      <c r="H21" s="15">
        <v>0</v>
      </c>
      <c r="I21" s="15">
        <v>0</v>
      </c>
      <c r="J21" s="15">
        <v>7514560</v>
      </c>
      <c r="K21" s="15">
        <v>7514560</v>
      </c>
      <c r="L21" s="11"/>
    </row>
    <row r="22" spans="1:14" ht="24" hidden="1" customHeight="1" x14ac:dyDescent="0.25">
      <c r="A22" s="12"/>
      <c r="B22" s="12"/>
      <c r="C22" s="12" t="s">
        <v>12</v>
      </c>
      <c r="D22" s="14">
        <f>'прилож 12 на 2023 год (годовая)'!H22</f>
        <v>0</v>
      </c>
      <c r="E22" s="14">
        <f>'прилож 12 на 2023 год (годовая)'!I22</f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1"/>
    </row>
    <row r="23" spans="1:14" ht="24" customHeight="1" x14ac:dyDescent="0.25">
      <c r="A23" s="12"/>
      <c r="B23" s="12"/>
      <c r="C23" s="12" t="s">
        <v>12</v>
      </c>
      <c r="D23" s="14">
        <f>'прилож 12 на 2023 год (годовая)'!H23</f>
        <v>1577760</v>
      </c>
      <c r="E23" s="14">
        <f>'прилож 12 на 2023 год (годовая)'!I23</f>
        <v>1569798.3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1"/>
    </row>
    <row r="24" spans="1:14" ht="73.5" customHeight="1" x14ac:dyDescent="0.25">
      <c r="A24" s="10" t="s">
        <v>16</v>
      </c>
      <c r="B24" s="10" t="s">
        <v>21</v>
      </c>
      <c r="C24" s="10" t="s">
        <v>11</v>
      </c>
      <c r="D24" s="14">
        <f>'прилож 12 на 2023 год (годовая)'!H24</f>
        <v>10742326.02</v>
      </c>
      <c r="E24" s="14">
        <f>'прилож 12 на 2023 год (годовая)'!I24</f>
        <v>10496392.649999999</v>
      </c>
      <c r="F24" s="16">
        <f t="shared" ref="F24:K24" si="6">F25+F28</f>
        <v>1010677.7</v>
      </c>
      <c r="G24" s="16">
        <f t="shared" si="6"/>
        <v>1010677.7</v>
      </c>
      <c r="H24" s="16">
        <f t="shared" si="6"/>
        <v>0</v>
      </c>
      <c r="I24" s="16">
        <f t="shared" si="6"/>
        <v>0</v>
      </c>
      <c r="J24" s="16">
        <f t="shared" si="6"/>
        <v>17158000</v>
      </c>
      <c r="K24" s="16">
        <f t="shared" si="6"/>
        <v>27075000</v>
      </c>
      <c r="L24" s="11"/>
    </row>
    <row r="25" spans="1:14" ht="24" x14ac:dyDescent="0.25">
      <c r="A25" s="12"/>
      <c r="B25" s="12"/>
      <c r="C25" s="12" t="s">
        <v>23</v>
      </c>
      <c r="D25" s="14">
        <f>'прилож 12 на 2023 год (годовая)'!H25</f>
        <v>6242326.0199999996</v>
      </c>
      <c r="E25" s="14">
        <f>'прилож 12 на 2023 год (годовая)'!I25</f>
        <v>6179083.6299999999</v>
      </c>
      <c r="F25" s="18">
        <v>1010677.7</v>
      </c>
      <c r="G25" s="15">
        <v>1010677.7</v>
      </c>
      <c r="H25" s="15">
        <v>0</v>
      </c>
      <c r="I25" s="15">
        <v>0</v>
      </c>
      <c r="J25" s="15">
        <v>17158000</v>
      </c>
      <c r="K25" s="15">
        <v>27075000</v>
      </c>
      <c r="L25" s="11"/>
    </row>
    <row r="26" spans="1:14" s="1" customFormat="1" ht="24.75" hidden="1" customHeight="1" x14ac:dyDescent="0.2">
      <c r="A26" s="12"/>
      <c r="B26" s="12"/>
      <c r="C26" s="12" t="s">
        <v>12</v>
      </c>
      <c r="D26" s="14">
        <f>'прилож 12 на 2023 год (годовая)'!H26</f>
        <v>0</v>
      </c>
      <c r="E26" s="14">
        <f>'прилож 12 на 2023 год (годовая)'!I26</f>
        <v>0</v>
      </c>
      <c r="F26" s="18">
        <v>0</v>
      </c>
      <c r="G26" s="15">
        <v>0</v>
      </c>
      <c r="H26" s="15">
        <v>0</v>
      </c>
      <c r="I26" s="17">
        <v>0</v>
      </c>
      <c r="J26" s="15">
        <v>0</v>
      </c>
      <c r="K26" s="15">
        <v>0</v>
      </c>
      <c r="L26" s="13"/>
      <c r="M26" s="2"/>
      <c r="N26" s="2"/>
    </row>
    <row r="27" spans="1:14" s="1" customFormat="1" ht="24.75" hidden="1" customHeight="1" x14ac:dyDescent="0.2">
      <c r="A27" s="12"/>
      <c r="B27" s="12"/>
      <c r="C27" s="12"/>
      <c r="D27" s="14">
        <f>'прилож 12 на 2023 год (годовая)'!H27</f>
        <v>0</v>
      </c>
      <c r="E27" s="14">
        <f>'прилож 12 на 2023 год (годовая)'!I27</f>
        <v>0</v>
      </c>
      <c r="F27" s="18"/>
      <c r="G27" s="15"/>
      <c r="H27" s="15"/>
      <c r="I27" s="17"/>
      <c r="J27" s="15"/>
      <c r="K27" s="15"/>
      <c r="L27" s="13"/>
      <c r="M27" s="2"/>
      <c r="N27" s="2"/>
    </row>
    <row r="28" spans="1:14" s="1" customFormat="1" ht="24.75" customHeight="1" x14ac:dyDescent="0.2">
      <c r="A28" s="12"/>
      <c r="B28" s="12"/>
      <c r="C28" s="12" t="s">
        <v>12</v>
      </c>
      <c r="D28" s="14">
        <f>'прилож 12 на 2023 год (годовая)'!H28</f>
        <v>4500000</v>
      </c>
      <c r="E28" s="14">
        <f>'прилож 12 на 2023 год (годовая)'!I28</f>
        <v>4317309.0199999996</v>
      </c>
      <c r="F28" s="18">
        <v>0</v>
      </c>
      <c r="G28" s="15">
        <v>0</v>
      </c>
      <c r="H28" s="15">
        <v>0</v>
      </c>
      <c r="I28" s="17">
        <v>0</v>
      </c>
      <c r="J28" s="15">
        <v>0</v>
      </c>
      <c r="K28" s="15">
        <v>0</v>
      </c>
      <c r="L28" s="13"/>
      <c r="M28" s="2"/>
      <c r="N28" s="2"/>
    </row>
    <row r="29" spans="1:14" ht="41.25" customHeight="1" x14ac:dyDescent="0.25">
      <c r="A29" s="10" t="s">
        <v>17</v>
      </c>
      <c r="B29" s="10" t="s">
        <v>22</v>
      </c>
      <c r="C29" s="10" t="s">
        <v>11</v>
      </c>
      <c r="D29" s="14">
        <f>'прилож 12 на 2023 год (годовая)'!H29</f>
        <v>12764562.810000001</v>
      </c>
      <c r="E29" s="14">
        <f>'прилож 12 на 2023 год (годовая)'!I29</f>
        <v>12761375.99</v>
      </c>
      <c r="F29" s="16">
        <f t="shared" ref="F29:K29" si="7">F30+F31+F32</f>
        <v>3337116.7</v>
      </c>
      <c r="G29" s="16">
        <f t="shared" si="7"/>
        <v>2221281.7000000002</v>
      </c>
      <c r="H29" s="16">
        <f t="shared" si="7"/>
        <v>0</v>
      </c>
      <c r="I29" s="16">
        <f t="shared" si="7"/>
        <v>0</v>
      </c>
      <c r="J29" s="16">
        <f t="shared" si="7"/>
        <v>5343070</v>
      </c>
      <c r="K29" s="16">
        <f t="shared" si="7"/>
        <v>5343070</v>
      </c>
      <c r="L29" s="11"/>
    </row>
    <row r="30" spans="1:14" ht="24" x14ac:dyDescent="0.25">
      <c r="A30" s="12"/>
      <c r="B30" s="12"/>
      <c r="C30" s="12" t="s">
        <v>23</v>
      </c>
      <c r="D30" s="14">
        <f>'прилож 12 на 2023 год (годовая)'!H30</f>
        <v>4121779.59</v>
      </c>
      <c r="E30" s="14">
        <f>'прилож 12 на 2023 год (годовая)'!I30</f>
        <v>4121779.54</v>
      </c>
      <c r="F30" s="15">
        <v>2221281.7000000002</v>
      </c>
      <c r="G30" s="15">
        <v>2221281.7000000002</v>
      </c>
      <c r="H30" s="15">
        <v>0</v>
      </c>
      <c r="I30" s="15">
        <v>0</v>
      </c>
      <c r="J30" s="15">
        <v>5343070</v>
      </c>
      <c r="K30" s="15">
        <v>5343070</v>
      </c>
      <c r="L30" s="11"/>
    </row>
    <row r="31" spans="1:14" ht="24.75" customHeight="1" x14ac:dyDescent="0.25">
      <c r="A31" s="12"/>
      <c r="B31" s="12"/>
      <c r="C31" s="12" t="s">
        <v>12</v>
      </c>
      <c r="D31" s="14">
        <f>'прилож 12 на 2023 год (годовая)'!H31</f>
        <v>7767652</v>
      </c>
      <c r="E31" s="14">
        <f>'прилож 12 на 2023 год (годовая)'!I31</f>
        <v>7764465.2300000004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1"/>
    </row>
    <row r="32" spans="1:14" ht="36.75" customHeight="1" x14ac:dyDescent="0.25">
      <c r="A32" s="12"/>
      <c r="B32" s="12"/>
      <c r="C32" s="12" t="s">
        <v>24</v>
      </c>
      <c r="D32" s="14">
        <f>'прилож 12 на 2023 год (годовая)'!H32</f>
        <v>875131.22</v>
      </c>
      <c r="E32" s="14">
        <f>'прилож 12 на 2023 год (годовая)'!I32</f>
        <v>875131.22</v>
      </c>
      <c r="F32" s="15">
        <v>1115835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1"/>
    </row>
    <row r="33" spans="1:12" ht="64.5" customHeight="1" x14ac:dyDescent="0.25">
      <c r="A33" s="10" t="s">
        <v>25</v>
      </c>
      <c r="B33" s="10" t="s">
        <v>18</v>
      </c>
      <c r="C33" s="10" t="s">
        <v>11</v>
      </c>
      <c r="D33" s="14">
        <f>'прилож 12 на 2023 год (годовая)'!H33</f>
        <v>81635414.299999997</v>
      </c>
      <c r="E33" s="14">
        <f>'прилож 12 на 2023 год (годовая)'!I33</f>
        <v>75132677.819999993</v>
      </c>
      <c r="F33" s="14">
        <f t="shared" ref="F33:K33" si="8">F34+F35</f>
        <v>38430100.630000003</v>
      </c>
      <c r="G33" s="14">
        <f t="shared" si="8"/>
        <v>37578049.740000002</v>
      </c>
      <c r="H33" s="14">
        <f t="shared" si="8"/>
        <v>0</v>
      </c>
      <c r="I33" s="14">
        <f t="shared" si="8"/>
        <v>0</v>
      </c>
      <c r="J33" s="14">
        <f t="shared" si="8"/>
        <v>79921374.700000003</v>
      </c>
      <c r="K33" s="14">
        <f t="shared" si="8"/>
        <v>79921374.700000003</v>
      </c>
      <c r="L33" s="11"/>
    </row>
    <row r="34" spans="1:12" ht="24.75" customHeight="1" x14ac:dyDescent="0.25">
      <c r="A34" s="12"/>
      <c r="B34" s="12"/>
      <c r="C34" s="12" t="s">
        <v>23</v>
      </c>
      <c r="D34" s="14">
        <f>'прилож 12 на 2023 год (годовая)'!H34</f>
        <v>67978789.299999997</v>
      </c>
      <c r="E34" s="14">
        <f>'прилож 12 на 2023 год (годовая)'!I34</f>
        <v>67096954.039999999</v>
      </c>
      <c r="F34" s="15">
        <v>36818093.07</v>
      </c>
      <c r="G34" s="15">
        <v>36440528.770000003</v>
      </c>
      <c r="H34" s="15">
        <v>0</v>
      </c>
      <c r="I34" s="15">
        <v>0</v>
      </c>
      <c r="J34" s="15">
        <v>66298274.700000003</v>
      </c>
      <c r="K34" s="15">
        <v>66298274.700000003</v>
      </c>
      <c r="L34" s="11"/>
    </row>
    <row r="35" spans="1:12" ht="24.75" customHeight="1" x14ac:dyDescent="0.25">
      <c r="A35" s="12"/>
      <c r="B35" s="12"/>
      <c r="C35" s="12" t="s">
        <v>12</v>
      </c>
      <c r="D35" s="14">
        <f>'прилож 12 на 2023 год (годовая)'!H35</f>
        <v>13656625</v>
      </c>
      <c r="E35" s="14">
        <f>'прилож 12 на 2023 год (годовая)'!I35</f>
        <v>8035723.7800000003</v>
      </c>
      <c r="F35" s="15">
        <v>1612007.56</v>
      </c>
      <c r="G35" s="15">
        <v>1137520.97</v>
      </c>
      <c r="H35" s="15">
        <v>0</v>
      </c>
      <c r="I35" s="15">
        <v>0</v>
      </c>
      <c r="J35" s="15">
        <v>13623100</v>
      </c>
      <c r="K35" s="15">
        <v>13623100</v>
      </c>
      <c r="L35" s="11"/>
    </row>
    <row r="36" spans="1:12" ht="24.75" customHeight="1" x14ac:dyDescent="0.25">
      <c r="A36" s="12"/>
      <c r="B36" s="12"/>
      <c r="C36" s="12"/>
      <c r="D36" s="15"/>
      <c r="E36" s="17"/>
      <c r="F36" s="15"/>
      <c r="G36" s="15"/>
      <c r="H36" s="15"/>
      <c r="I36" s="15"/>
      <c r="J36" s="15"/>
      <c r="K36" s="15"/>
      <c r="L36" s="11"/>
    </row>
    <row r="37" spans="1:12" x14ac:dyDescent="0.25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25">
      <c r="A38" s="5" t="s">
        <v>26</v>
      </c>
      <c r="B38" s="5"/>
      <c r="C38" s="5"/>
      <c r="D38" s="5"/>
      <c r="E38" s="5"/>
      <c r="F38" s="5"/>
      <c r="G38" s="5" t="s">
        <v>31</v>
      </c>
      <c r="H38" s="5"/>
      <c r="I38" s="5"/>
      <c r="J38" s="5"/>
      <c r="K38" s="5"/>
      <c r="L38" s="5"/>
    </row>
    <row r="39" spans="1:12" x14ac:dyDescent="0.25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  <row r="110" spans="1:12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</row>
    <row r="111" spans="1:12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</row>
    <row r="112" spans="1:12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</row>
    <row r="113" spans="1:12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</row>
    <row r="114" spans="1:12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</row>
    <row r="115" spans="1:12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</row>
    <row r="116" spans="1:12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</row>
    <row r="117" spans="1:12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</row>
    <row r="118" spans="1:12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</row>
    <row r="119" spans="1:12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</row>
    <row r="120" spans="1:12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</row>
    <row r="121" spans="1:12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</row>
    <row r="122" spans="1:12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</row>
    <row r="123" spans="1:12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</row>
    <row r="124" spans="1:12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</row>
    <row r="125" spans="1:12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</row>
    <row r="126" spans="1:12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</row>
    <row r="127" spans="1:12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</row>
    <row r="128" spans="1:12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</row>
    <row r="129" spans="1:12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</row>
    <row r="130" spans="1:12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</row>
    <row r="131" spans="1:12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</row>
    <row r="132" spans="1:12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</row>
    <row r="133" spans="1:12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</row>
    <row r="134" spans="1:12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</row>
    <row r="135" spans="1:12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</row>
    <row r="136" spans="1:12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</row>
    <row r="137" spans="1:12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</row>
    <row r="138" spans="1:12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</row>
    <row r="139" spans="1:12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</row>
    <row r="140" spans="1:12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</row>
    <row r="141" spans="1:12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</row>
    <row r="142" spans="1:12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</row>
    <row r="143" spans="1:12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</row>
    <row r="144" spans="1:12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</row>
    <row r="145" spans="1:12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</row>
    <row r="146" spans="1:12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</row>
    <row r="147" spans="1:12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</row>
    <row r="148" spans="1:12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</row>
    <row r="149" spans="1:12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</row>
    <row r="150" spans="1:12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</row>
    <row r="151" spans="1:12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</row>
    <row r="152" spans="1:12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</row>
    <row r="153" spans="1:12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</row>
    <row r="154" spans="1:12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</row>
    <row r="155" spans="1:12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</row>
    <row r="156" spans="1:12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</row>
    <row r="157" spans="1:12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</row>
    <row r="158" spans="1:12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</row>
    <row r="159" spans="1:12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</row>
    <row r="160" spans="1:12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</row>
    <row r="161" spans="1:12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</row>
    <row r="162" spans="1:12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</row>
    <row r="163" spans="1:12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</row>
    <row r="164" spans="1:12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</row>
    <row r="165" spans="1:12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</row>
    <row r="166" spans="1:12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</row>
    <row r="167" spans="1:12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</row>
    <row r="168" spans="1:12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</row>
    <row r="169" spans="1:12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</row>
    <row r="170" spans="1:12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</row>
    <row r="171" spans="1:12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</row>
    <row r="172" spans="1:12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</row>
    <row r="173" spans="1:12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</row>
    <row r="174" spans="1:12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</row>
    <row r="175" spans="1:12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</row>
    <row r="176" spans="1:12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</row>
    <row r="177" spans="1:12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</row>
    <row r="178" spans="1:12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</row>
    <row r="179" spans="1:12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</row>
    <row r="180" spans="1:12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</row>
    <row r="181" spans="1:12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</row>
    <row r="182" spans="1:12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</row>
    <row r="183" spans="1:12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</row>
    <row r="184" spans="1:12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</row>
    <row r="185" spans="1:12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</row>
    <row r="186" spans="1:12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</row>
    <row r="187" spans="1:12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</row>
    <row r="188" spans="1:12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</row>
    <row r="189" spans="1:12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</row>
    <row r="190" spans="1:12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</row>
    <row r="191" spans="1:12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</row>
    <row r="192" spans="1:12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</row>
    <row r="193" spans="1:12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</row>
    <row r="194" spans="1:12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</row>
    <row r="195" spans="1:12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</row>
    <row r="196" spans="1:12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</row>
    <row r="197" spans="1:12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</row>
    <row r="198" spans="1:12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</row>
    <row r="199" spans="1:12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</row>
    <row r="200" spans="1:12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</row>
    <row r="201" spans="1:12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</row>
    <row r="202" spans="1:12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</row>
    <row r="203" spans="1:12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</row>
    <row r="204" spans="1:12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</row>
    <row r="205" spans="1:12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</row>
    <row r="206" spans="1:12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</row>
    <row r="207" spans="1:12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</row>
    <row r="208" spans="1:12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</row>
    <row r="209" spans="1:12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</row>
    <row r="210" spans="1:12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</row>
    <row r="211" spans="1:12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</row>
    <row r="212" spans="1:12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</row>
    <row r="213" spans="1:12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</row>
    <row r="214" spans="1:12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</row>
    <row r="215" spans="1:12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</row>
    <row r="216" spans="1:12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</row>
    <row r="217" spans="1:12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</row>
    <row r="218" spans="1:12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</row>
    <row r="219" spans="1:12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</row>
    <row r="220" spans="1:12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</row>
    <row r="221" spans="1:12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</row>
    <row r="222" spans="1:12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</row>
    <row r="223" spans="1:12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</row>
    <row r="224" spans="1:12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</row>
    <row r="225" spans="1:12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</row>
    <row r="226" spans="1:12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</row>
    <row r="227" spans="1:12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</row>
    <row r="228" spans="1:12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</row>
    <row r="229" spans="1:12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</row>
    <row r="230" spans="1:12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</row>
    <row r="231" spans="1:12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</row>
    <row r="232" spans="1:12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</row>
    <row r="233" spans="1:12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</row>
    <row r="234" spans="1:12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</row>
    <row r="235" spans="1:12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</row>
    <row r="236" spans="1:12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</row>
    <row r="237" spans="1:12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</row>
    <row r="238" spans="1:12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</row>
    <row r="239" spans="1:12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</row>
    <row r="240" spans="1:12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</row>
    <row r="241" spans="1:12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</row>
    <row r="242" spans="1:12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</row>
    <row r="243" spans="1:12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</row>
    <row r="244" spans="1:12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</row>
    <row r="245" spans="1:12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</row>
    <row r="246" spans="1:12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</row>
    <row r="247" spans="1:12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</row>
    <row r="248" spans="1:12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</row>
    <row r="249" spans="1:12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</row>
    <row r="250" spans="1:12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</row>
    <row r="251" spans="1:12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</row>
    <row r="252" spans="1:12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</row>
    <row r="253" spans="1:12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</row>
    <row r="254" spans="1:12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</row>
    <row r="255" spans="1:12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</row>
    <row r="256" spans="1:12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</row>
    <row r="257" spans="1:12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</row>
    <row r="258" spans="1:12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</row>
    <row r="259" spans="1:12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</row>
    <row r="260" spans="1:12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</row>
    <row r="261" spans="1:12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</row>
    <row r="262" spans="1:12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</row>
    <row r="263" spans="1:12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</row>
    <row r="264" spans="1:12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</row>
    <row r="265" spans="1:12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</row>
    <row r="266" spans="1:12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</row>
    <row r="267" spans="1:12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</row>
    <row r="268" spans="1:12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</row>
    <row r="269" spans="1:12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</row>
    <row r="270" spans="1:12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</row>
    <row r="271" spans="1:12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</row>
    <row r="272" spans="1:12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</row>
    <row r="273" spans="1:12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</row>
    <row r="274" spans="1:12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</row>
    <row r="275" spans="1:12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</row>
    <row r="276" spans="1:12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</row>
    <row r="277" spans="1:12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</row>
    <row r="278" spans="1:12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</row>
    <row r="279" spans="1:12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</row>
    <row r="280" spans="1:12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</row>
    <row r="281" spans="1:12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</row>
    <row r="282" spans="1:12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</row>
    <row r="283" spans="1:12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</row>
    <row r="284" spans="1:12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</row>
    <row r="285" spans="1:12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</row>
    <row r="286" spans="1:12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</row>
    <row r="287" spans="1:12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</row>
    <row r="288" spans="1:12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</row>
    <row r="289" spans="1:12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</row>
    <row r="290" spans="1:12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</row>
    <row r="291" spans="1:12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</row>
    <row r="292" spans="1:12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</row>
    <row r="293" spans="1:12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</row>
    <row r="294" spans="1:12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</row>
    <row r="295" spans="1:12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</row>
    <row r="296" spans="1:12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</row>
    <row r="297" spans="1:12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</row>
    <row r="298" spans="1:12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</row>
    <row r="299" spans="1:12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</row>
    <row r="300" spans="1:12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</row>
    <row r="301" spans="1:12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</row>
    <row r="302" spans="1:12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</row>
    <row r="303" spans="1:12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</row>
    <row r="304" spans="1:12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</row>
    <row r="305" spans="1:12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</row>
    <row r="306" spans="1:12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</row>
    <row r="307" spans="1:12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</row>
    <row r="308" spans="1:12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</row>
    <row r="309" spans="1:12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</row>
    <row r="310" spans="1:12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</row>
    <row r="311" spans="1:12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</row>
    <row r="312" spans="1:12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</row>
    <row r="313" spans="1:12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</row>
    <row r="314" spans="1:12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</row>
    <row r="315" spans="1:12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</row>
  </sheetData>
  <mergeCells count="12">
    <mergeCell ref="F9:G9"/>
    <mergeCell ref="H9:I9"/>
    <mergeCell ref="J3:K4"/>
    <mergeCell ref="A5:L5"/>
    <mergeCell ref="A6:L6"/>
    <mergeCell ref="A8:A10"/>
    <mergeCell ref="B8:B10"/>
    <mergeCell ref="C8:C10"/>
    <mergeCell ref="D8:E9"/>
    <mergeCell ref="F8:I8"/>
    <mergeCell ref="J8:K9"/>
    <mergeCell ref="L8:L10"/>
  </mergeCells>
  <pageMargins left="0.78740157480314965" right="0.19685039370078741" top="0.19685039370078741" bottom="0.39370078740157483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F7874C-9630-4839-B7A0-A1BA0033A765}">
  <dimension ref="A1:O318"/>
  <sheetViews>
    <sheetView tabSelected="1" topLeftCell="A3" workbookViewId="0">
      <selection activeCell="D52" sqref="D52"/>
    </sheetView>
  </sheetViews>
  <sheetFormatPr defaultRowHeight="15" x14ac:dyDescent="0.25"/>
  <cols>
    <col min="1" max="1" width="5.42578125" customWidth="1"/>
    <col min="2" max="2" width="13.5703125" style="4" customWidth="1"/>
    <col min="3" max="3" width="16.140625" style="4" customWidth="1"/>
    <col min="4" max="4" width="14.140625" style="4" customWidth="1"/>
    <col min="5" max="5" width="13" style="4" customWidth="1"/>
    <col min="6" max="6" width="14.28515625" style="4" customWidth="1"/>
    <col min="7" max="7" width="12.140625" style="4" customWidth="1"/>
    <col min="8" max="8" width="12.5703125" style="4" customWidth="1"/>
    <col min="9" max="9" width="12.7109375" style="4" customWidth="1"/>
    <col min="10" max="10" width="13.7109375" style="4" customWidth="1"/>
    <col min="11" max="11" width="13.5703125" style="4" customWidth="1"/>
    <col min="12" max="12" width="14.140625" style="4" customWidth="1"/>
    <col min="13" max="13" width="11.42578125" style="4" customWidth="1"/>
  </cols>
  <sheetData>
    <row r="1" spans="1:13" x14ac:dyDescent="0.25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3" ht="21.75" customHeight="1" x14ac:dyDescent="0.25">
      <c r="B2" s="5"/>
      <c r="C2" s="5"/>
      <c r="D2" s="5"/>
      <c r="E2" s="5"/>
      <c r="F2" s="5"/>
      <c r="G2" s="5"/>
      <c r="H2" s="5"/>
      <c r="I2" s="5"/>
      <c r="J2" s="5"/>
      <c r="K2" s="6" t="s">
        <v>19</v>
      </c>
      <c r="L2" s="7"/>
      <c r="M2" s="7"/>
    </row>
    <row r="3" spans="1:13" ht="19.5" customHeight="1" x14ac:dyDescent="0.25">
      <c r="B3" s="5"/>
      <c r="C3" s="5"/>
      <c r="D3" s="5"/>
      <c r="E3" s="5"/>
      <c r="F3" s="5"/>
      <c r="G3" s="5"/>
      <c r="H3" s="5"/>
      <c r="I3" s="5"/>
      <c r="J3" s="5"/>
      <c r="K3" s="30" t="s">
        <v>28</v>
      </c>
      <c r="L3" s="30"/>
      <c r="M3" s="8"/>
    </row>
    <row r="4" spans="1:13" ht="102.75" customHeight="1" x14ac:dyDescent="0.25">
      <c r="B4" s="5"/>
      <c r="C4" s="5"/>
      <c r="D4" s="5"/>
      <c r="E4" s="5"/>
      <c r="F4" s="5"/>
      <c r="G4" s="5"/>
      <c r="H4" s="5"/>
      <c r="I4" s="5"/>
      <c r="J4" s="5"/>
      <c r="K4" s="30"/>
      <c r="L4" s="30"/>
      <c r="M4" s="5"/>
    </row>
    <row r="5" spans="1:13" ht="27" customHeight="1" x14ac:dyDescent="0.25">
      <c r="B5" s="31" t="s">
        <v>29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 ht="10.5" customHeight="1" x14ac:dyDescent="0.25"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7" spans="1:13" x14ac:dyDescent="0.25"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9" t="s">
        <v>0</v>
      </c>
    </row>
    <row r="8" spans="1:13" x14ac:dyDescent="0.25">
      <c r="A8" s="40" t="s">
        <v>39</v>
      </c>
      <c r="B8" s="33" t="s">
        <v>1</v>
      </c>
      <c r="C8" s="33" t="s">
        <v>30</v>
      </c>
      <c r="D8" s="33" t="s">
        <v>2</v>
      </c>
      <c r="E8" s="36" t="s">
        <v>41</v>
      </c>
      <c r="F8" s="37"/>
      <c r="G8" s="29" t="s">
        <v>42</v>
      </c>
      <c r="H8" s="29"/>
      <c r="I8" s="29"/>
      <c r="J8" s="29"/>
      <c r="K8" s="29" t="s">
        <v>3</v>
      </c>
      <c r="L8" s="29"/>
      <c r="M8" s="29" t="s">
        <v>4</v>
      </c>
    </row>
    <row r="9" spans="1:13" x14ac:dyDescent="0.25">
      <c r="A9" s="40"/>
      <c r="B9" s="34"/>
      <c r="C9" s="34"/>
      <c r="D9" s="34"/>
      <c r="E9" s="38"/>
      <c r="F9" s="39"/>
      <c r="G9" s="29" t="s">
        <v>5</v>
      </c>
      <c r="H9" s="29"/>
      <c r="I9" s="29" t="s">
        <v>6</v>
      </c>
      <c r="J9" s="29"/>
      <c r="K9" s="29"/>
      <c r="L9" s="29"/>
      <c r="M9" s="29"/>
    </row>
    <row r="10" spans="1:13" ht="22.5" customHeight="1" x14ac:dyDescent="0.25">
      <c r="A10" s="40"/>
      <c r="B10" s="35"/>
      <c r="C10" s="35"/>
      <c r="D10" s="35"/>
      <c r="E10" s="19" t="s">
        <v>7</v>
      </c>
      <c r="F10" s="19" t="s">
        <v>8</v>
      </c>
      <c r="G10" s="19" t="s">
        <v>7</v>
      </c>
      <c r="H10" s="19" t="s">
        <v>8</v>
      </c>
      <c r="I10" s="19" t="s">
        <v>7</v>
      </c>
      <c r="J10" s="19" t="s">
        <v>8</v>
      </c>
      <c r="K10" s="19" t="s">
        <v>43</v>
      </c>
      <c r="L10" s="19" t="s">
        <v>44</v>
      </c>
      <c r="M10" s="29"/>
    </row>
    <row r="11" spans="1:13" ht="12.75" customHeight="1" x14ac:dyDescent="0.25">
      <c r="A11" s="26">
        <v>1</v>
      </c>
      <c r="B11" s="27">
        <v>2</v>
      </c>
      <c r="C11" s="27">
        <v>3</v>
      </c>
      <c r="D11" s="27">
        <v>4</v>
      </c>
      <c r="E11" s="28">
        <v>5</v>
      </c>
      <c r="F11" s="28">
        <v>6</v>
      </c>
      <c r="G11" s="28">
        <v>7</v>
      </c>
      <c r="H11" s="28">
        <v>8</v>
      </c>
      <c r="I11" s="28">
        <v>9</v>
      </c>
      <c r="J11" s="28">
        <v>10</v>
      </c>
      <c r="K11" s="28">
        <v>11</v>
      </c>
      <c r="L11" s="28">
        <v>12</v>
      </c>
      <c r="M11" s="28">
        <v>13</v>
      </c>
    </row>
    <row r="12" spans="1:13" ht="95.25" customHeight="1" x14ac:dyDescent="0.25">
      <c r="A12" s="25">
        <v>1</v>
      </c>
      <c r="B12" s="10" t="s">
        <v>9</v>
      </c>
      <c r="C12" s="10" t="s">
        <v>10</v>
      </c>
      <c r="D12" s="10" t="s">
        <v>11</v>
      </c>
      <c r="E12" s="14">
        <f>'прилож 12 на 2023 год (годовая)'!H12</f>
        <v>179818673.71999997</v>
      </c>
      <c r="F12" s="14">
        <f>'прилож 12 на 2023 год (годовая)'!I12</f>
        <v>150379438.34999999</v>
      </c>
      <c r="G12" s="14">
        <f t="shared" ref="G12:L12" si="0">G13+G14+G15</f>
        <v>51819442.740000002</v>
      </c>
      <c r="H12" s="14">
        <f t="shared" si="0"/>
        <v>49267736.469999999</v>
      </c>
      <c r="I12" s="14">
        <f>I13+I14+I15</f>
        <v>258826516.5</v>
      </c>
      <c r="J12" s="14">
        <f t="shared" si="0"/>
        <v>249274721.91999999</v>
      </c>
      <c r="K12" s="14">
        <f t="shared" si="0"/>
        <v>123937004.7</v>
      </c>
      <c r="L12" s="14">
        <f t="shared" si="0"/>
        <v>133854004.7</v>
      </c>
      <c r="M12" s="11"/>
    </row>
    <row r="13" spans="1:13" x14ac:dyDescent="0.25">
      <c r="A13" s="25">
        <v>2</v>
      </c>
      <c r="B13" s="12"/>
      <c r="C13" s="12"/>
      <c r="D13" s="12" t="s">
        <v>23</v>
      </c>
      <c r="E13" s="14">
        <f>'прилож 12 на 2023 год (годовая)'!H13</f>
        <v>98451796.479999989</v>
      </c>
      <c r="F13" s="14">
        <f>'прилож 12 на 2023 год (годовая)'!I13</f>
        <v>96765404.780000001</v>
      </c>
      <c r="G13" s="15">
        <f t="shared" ref="G13:L13" si="1">G17+G21+G25+G30+G34</f>
        <v>46946306.18</v>
      </c>
      <c r="H13" s="15">
        <f t="shared" si="1"/>
        <v>45984921.5</v>
      </c>
      <c r="I13" s="15">
        <f>I17+I21+I25+I30+I34</f>
        <v>152006790.5</v>
      </c>
      <c r="J13" s="15">
        <f>J17+J21+J25+J30+J34</f>
        <v>150072667.50999999</v>
      </c>
      <c r="K13" s="15">
        <f>K17+K21+K25+K30+K34</f>
        <v>110313904.7</v>
      </c>
      <c r="L13" s="15">
        <f t="shared" si="1"/>
        <v>120230904.7</v>
      </c>
      <c r="M13" s="11"/>
    </row>
    <row r="14" spans="1:13" ht="24.75" customHeight="1" x14ac:dyDescent="0.25">
      <c r="A14" s="25">
        <v>3</v>
      </c>
      <c r="B14" s="12"/>
      <c r="C14" s="12"/>
      <c r="D14" s="12" t="s">
        <v>12</v>
      </c>
      <c r="E14" s="14">
        <f>'прилож 12 на 2023 год (годовая)'!H14</f>
        <v>80316308.799999997</v>
      </c>
      <c r="F14" s="14">
        <f>'прилож 12 на 2023 год (годовая)'!I14</f>
        <v>52563465.129999995</v>
      </c>
      <c r="G14" s="15">
        <f t="shared" ref="G14:L14" si="2">G18+G26+G31+G22+G35+G28+G23</f>
        <v>3757301.56</v>
      </c>
      <c r="H14" s="15">
        <f t="shared" si="2"/>
        <v>3282814.9699999997</v>
      </c>
      <c r="I14" s="15">
        <f t="shared" si="2"/>
        <v>105703891</v>
      </c>
      <c r="J14" s="15">
        <f t="shared" si="2"/>
        <v>98174444.409999996</v>
      </c>
      <c r="K14" s="15">
        <f t="shared" si="2"/>
        <v>13623100</v>
      </c>
      <c r="L14" s="15">
        <f t="shared" si="2"/>
        <v>13623100</v>
      </c>
      <c r="M14" s="11"/>
    </row>
    <row r="15" spans="1:13" ht="51.75" customHeight="1" x14ac:dyDescent="0.25">
      <c r="A15" s="25">
        <v>4</v>
      </c>
      <c r="B15" s="12"/>
      <c r="C15" s="12"/>
      <c r="D15" s="12" t="s">
        <v>32</v>
      </c>
      <c r="E15" s="14">
        <f>'прилож 12 на 2023 год (годовая)'!H15</f>
        <v>1050568.44</v>
      </c>
      <c r="F15" s="14">
        <f>'прилож 12 на 2023 год (годовая)'!I15</f>
        <v>1050568.44</v>
      </c>
      <c r="G15" s="15">
        <f t="shared" ref="G15:L15" si="3">G32+G19</f>
        <v>1115835</v>
      </c>
      <c r="H15" s="15">
        <f t="shared" si="3"/>
        <v>0</v>
      </c>
      <c r="I15" s="15">
        <f t="shared" si="3"/>
        <v>1115835</v>
      </c>
      <c r="J15" s="15">
        <f t="shared" si="3"/>
        <v>1027610</v>
      </c>
      <c r="K15" s="15">
        <f t="shared" si="3"/>
        <v>0</v>
      </c>
      <c r="L15" s="15">
        <f t="shared" si="3"/>
        <v>0</v>
      </c>
      <c r="M15" s="11"/>
    </row>
    <row r="16" spans="1:13" ht="74.25" customHeight="1" x14ac:dyDescent="0.25">
      <c r="A16" s="25">
        <v>5</v>
      </c>
      <c r="B16" s="10" t="s">
        <v>13</v>
      </c>
      <c r="C16" s="10" t="s">
        <v>20</v>
      </c>
      <c r="D16" s="10" t="s">
        <v>11</v>
      </c>
      <c r="E16" s="14">
        <f>'прилож 12 на 2023 год (годовая)'!H16</f>
        <v>65443470.199999996</v>
      </c>
      <c r="F16" s="14">
        <f>'прилож 12 на 2023 год (годовая)'!I16</f>
        <v>43237261.769999996</v>
      </c>
      <c r="G16" s="14">
        <f t="shared" ref="G16:L16" si="4">G17+G18+G19</f>
        <v>5269813.5</v>
      </c>
      <c r="H16" s="14">
        <f t="shared" si="4"/>
        <v>4947619.54</v>
      </c>
      <c r="I16" s="14">
        <f t="shared" si="4"/>
        <v>53854337.340000004</v>
      </c>
      <c r="J16" s="14">
        <f t="shared" si="4"/>
        <v>50810661.18</v>
      </c>
      <c r="K16" s="14">
        <f t="shared" si="4"/>
        <v>14000000</v>
      </c>
      <c r="L16" s="14">
        <f t="shared" si="4"/>
        <v>14000000</v>
      </c>
      <c r="M16" s="11"/>
    </row>
    <row r="17" spans="1:15" x14ac:dyDescent="0.25">
      <c r="A17" s="25">
        <v>6</v>
      </c>
      <c r="B17" s="12"/>
      <c r="C17" s="12"/>
      <c r="D17" s="12" t="s">
        <v>23</v>
      </c>
      <c r="E17" s="14">
        <f>'прилож 12 на 2023 год (годовая)'!H17</f>
        <v>12453761.18</v>
      </c>
      <c r="F17" s="14">
        <f>'прилож 12 на 2023 год (годовая)'!I17</f>
        <v>12185655.75</v>
      </c>
      <c r="G17" s="15">
        <v>3124519.5</v>
      </c>
      <c r="H17" s="15">
        <v>2802325.54</v>
      </c>
      <c r="I17" s="21">
        <v>22758317.34</v>
      </c>
      <c r="J17" s="21">
        <v>21512710.18</v>
      </c>
      <c r="K17" s="15">
        <v>14000000</v>
      </c>
      <c r="L17" s="15">
        <v>14000000</v>
      </c>
      <c r="M17" s="11"/>
    </row>
    <row r="18" spans="1:15" x14ac:dyDescent="0.25">
      <c r="A18" s="25">
        <v>7</v>
      </c>
      <c r="B18" s="12"/>
      <c r="C18" s="12"/>
      <c r="D18" s="12" t="s">
        <v>12</v>
      </c>
      <c r="E18" s="14">
        <f>'прилож 12 на 2023 год (годовая)'!H18</f>
        <v>52814271.799999997</v>
      </c>
      <c r="F18" s="14">
        <f>'прилож 12 на 2023 год (годовая)'!I18</f>
        <v>30876168.800000001</v>
      </c>
      <c r="G18" s="15">
        <v>2145294</v>
      </c>
      <c r="H18" s="15">
        <v>2145294</v>
      </c>
      <c r="I18" s="15">
        <v>31096020</v>
      </c>
      <c r="J18" s="15">
        <v>29297951</v>
      </c>
      <c r="K18" s="15">
        <v>0</v>
      </c>
      <c r="L18" s="15">
        <v>0</v>
      </c>
      <c r="M18" s="11"/>
    </row>
    <row r="19" spans="1:15" ht="50.25" customHeight="1" x14ac:dyDescent="0.25">
      <c r="A19" s="25">
        <v>8</v>
      </c>
      <c r="B19" s="12"/>
      <c r="C19" s="12"/>
      <c r="D19" s="12" t="s">
        <v>32</v>
      </c>
      <c r="E19" s="14">
        <f>'прилож 12 на 2023 год (годовая)'!H19</f>
        <v>175437.22</v>
      </c>
      <c r="F19" s="14">
        <f>'прилож 12 на 2023 год (годовая)'!I19</f>
        <v>175437.22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1"/>
    </row>
    <row r="20" spans="1:15" ht="48.75" customHeight="1" x14ac:dyDescent="0.25">
      <c r="A20" s="25">
        <v>9</v>
      </c>
      <c r="B20" s="10" t="s">
        <v>14</v>
      </c>
      <c r="C20" s="10" t="s">
        <v>15</v>
      </c>
      <c r="D20" s="10" t="s">
        <v>11</v>
      </c>
      <c r="E20" s="14">
        <f>'прилож 12 на 2023 год (годовая)'!H20</f>
        <v>9232900.3900000006</v>
      </c>
      <c r="F20" s="14">
        <f>'прилож 12 на 2023 год (годовая)'!I20</f>
        <v>8751730.120000001</v>
      </c>
      <c r="G20" s="14">
        <f t="shared" ref="G20:L20" si="5">G21+G23</f>
        <v>3771734.21</v>
      </c>
      <c r="H20" s="14">
        <f t="shared" si="5"/>
        <v>3510107.79</v>
      </c>
      <c r="I20" s="14">
        <f t="shared" si="5"/>
        <v>9765175.8099999987</v>
      </c>
      <c r="J20" s="14">
        <f t="shared" si="5"/>
        <v>8217420.2300000004</v>
      </c>
      <c r="K20" s="14">
        <f t="shared" si="5"/>
        <v>7514560</v>
      </c>
      <c r="L20" s="14">
        <f t="shared" si="5"/>
        <v>7514560</v>
      </c>
      <c r="M20" s="11"/>
    </row>
    <row r="21" spans="1:15" x14ac:dyDescent="0.25">
      <c r="A21" s="25">
        <v>10</v>
      </c>
      <c r="B21" s="12"/>
      <c r="C21" s="12"/>
      <c r="D21" s="12" t="s">
        <v>23</v>
      </c>
      <c r="E21" s="14">
        <f>'прилож 12 на 2023 год (годовая)'!H21</f>
        <v>7655140.3899999997</v>
      </c>
      <c r="F21" s="14">
        <f>'прилож 12 на 2023 год (годовая)'!I21</f>
        <v>7181931.8200000003</v>
      </c>
      <c r="G21" s="15">
        <v>3771734.21</v>
      </c>
      <c r="H21" s="15">
        <v>3510107.79</v>
      </c>
      <c r="I21" s="15">
        <v>7808805.8099999996</v>
      </c>
      <c r="J21" s="15">
        <v>7541447.2300000004</v>
      </c>
      <c r="K21" s="15">
        <v>7514560</v>
      </c>
      <c r="L21" s="15">
        <v>7514560</v>
      </c>
      <c r="M21" s="11"/>
    </row>
    <row r="22" spans="1:15" ht="24" hidden="1" customHeight="1" x14ac:dyDescent="0.25">
      <c r="A22" s="25">
        <v>11</v>
      </c>
      <c r="B22" s="12"/>
      <c r="C22" s="12"/>
      <c r="D22" s="12" t="s">
        <v>12</v>
      </c>
      <c r="E22" s="14">
        <f>'прилож 12 на 2023 год (годовая)'!H22</f>
        <v>0</v>
      </c>
      <c r="F22" s="14">
        <f>'прилож 12 на 2023 год (годовая)'!I22</f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1"/>
    </row>
    <row r="23" spans="1:15" ht="24" customHeight="1" x14ac:dyDescent="0.25">
      <c r="A23" s="25">
        <v>12</v>
      </c>
      <c r="B23" s="12"/>
      <c r="C23" s="12"/>
      <c r="D23" s="12" t="s">
        <v>12</v>
      </c>
      <c r="E23" s="14">
        <f>'прилож 12 на 2023 год (годовая)'!H23</f>
        <v>1577760</v>
      </c>
      <c r="F23" s="14">
        <f>'прилож 12 на 2023 год (годовая)'!I23</f>
        <v>1569798.3</v>
      </c>
      <c r="G23" s="15">
        <v>0</v>
      </c>
      <c r="H23" s="15">
        <v>0</v>
      </c>
      <c r="I23" s="15">
        <v>1956370</v>
      </c>
      <c r="J23" s="15">
        <v>675973</v>
      </c>
      <c r="K23" s="15">
        <v>0</v>
      </c>
      <c r="L23" s="15">
        <v>0</v>
      </c>
      <c r="M23" s="11"/>
    </row>
    <row r="24" spans="1:15" ht="73.5" customHeight="1" x14ac:dyDescent="0.25">
      <c r="A24" s="25">
        <v>13</v>
      </c>
      <c r="B24" s="10" t="s">
        <v>16</v>
      </c>
      <c r="C24" s="10" t="s">
        <v>21</v>
      </c>
      <c r="D24" s="10" t="s">
        <v>11</v>
      </c>
      <c r="E24" s="14">
        <f>'прилож 12 на 2023 год (годовая)'!H24</f>
        <v>10742326.02</v>
      </c>
      <c r="F24" s="14">
        <f>'прилож 12 на 2023 год (годовая)'!I24</f>
        <v>10496392.649999999</v>
      </c>
      <c r="G24" s="16">
        <f t="shared" ref="G24:L24" si="6">G25+G28</f>
        <v>1010677.7</v>
      </c>
      <c r="H24" s="16">
        <f t="shared" si="6"/>
        <v>1010677.7</v>
      </c>
      <c r="I24" s="16">
        <f t="shared" si="6"/>
        <v>29727843.940000001</v>
      </c>
      <c r="J24" s="16">
        <f t="shared" si="6"/>
        <v>29103394.09</v>
      </c>
      <c r="K24" s="16">
        <f t="shared" si="6"/>
        <v>17158000</v>
      </c>
      <c r="L24" s="16">
        <f t="shared" si="6"/>
        <v>27075000</v>
      </c>
      <c r="M24" s="11"/>
    </row>
    <row r="25" spans="1:15" x14ac:dyDescent="0.25">
      <c r="A25" s="25">
        <v>14</v>
      </c>
      <c r="B25" s="12"/>
      <c r="C25" s="12"/>
      <c r="D25" s="12" t="s">
        <v>23</v>
      </c>
      <c r="E25" s="14">
        <f>'прилож 12 на 2023 год (годовая)'!H25</f>
        <v>6242326.0199999996</v>
      </c>
      <c r="F25" s="14">
        <f>'прилож 12 на 2023 год (годовая)'!I25</f>
        <v>6179083.6299999999</v>
      </c>
      <c r="G25" s="18">
        <v>1010677.7</v>
      </c>
      <c r="H25" s="15">
        <v>1010677.7</v>
      </c>
      <c r="I25" s="15">
        <v>27477843.940000001</v>
      </c>
      <c r="J25" s="15">
        <v>27469249.09</v>
      </c>
      <c r="K25" s="15">
        <v>17158000</v>
      </c>
      <c r="L25" s="15">
        <v>27075000</v>
      </c>
      <c r="M25" s="11"/>
    </row>
    <row r="26" spans="1:15" s="1" customFormat="1" ht="24.75" hidden="1" customHeight="1" x14ac:dyDescent="0.25">
      <c r="A26" s="25">
        <v>15</v>
      </c>
      <c r="B26" s="12"/>
      <c r="C26" s="12"/>
      <c r="D26" s="12" t="s">
        <v>12</v>
      </c>
      <c r="E26" s="14">
        <f>'прилож 12 на 2023 год (годовая)'!H26</f>
        <v>0</v>
      </c>
      <c r="F26" s="14">
        <f>'прилож 12 на 2023 год (годовая)'!I26</f>
        <v>0</v>
      </c>
      <c r="G26" s="18">
        <v>0</v>
      </c>
      <c r="H26" s="15">
        <v>0</v>
      </c>
      <c r="I26" s="15">
        <v>0</v>
      </c>
      <c r="J26" s="17">
        <v>0</v>
      </c>
      <c r="K26" s="15">
        <v>0</v>
      </c>
      <c r="L26" s="15">
        <v>0</v>
      </c>
      <c r="M26" s="13"/>
      <c r="N26" s="2"/>
      <c r="O26" s="2"/>
    </row>
    <row r="27" spans="1:15" s="1" customFormat="1" ht="24.75" hidden="1" customHeight="1" x14ac:dyDescent="0.25">
      <c r="A27" s="25">
        <v>16</v>
      </c>
      <c r="B27" s="12"/>
      <c r="C27" s="12"/>
      <c r="D27" s="12"/>
      <c r="E27" s="14">
        <f>'прилож 12 на 2023 год (годовая)'!H27</f>
        <v>0</v>
      </c>
      <c r="F27" s="14">
        <f>'прилож 12 на 2023 год (годовая)'!I27</f>
        <v>0</v>
      </c>
      <c r="G27" s="18"/>
      <c r="H27" s="15"/>
      <c r="I27" s="15"/>
      <c r="J27" s="17"/>
      <c r="K27" s="15"/>
      <c r="L27" s="15"/>
      <c r="M27" s="13"/>
      <c r="N27" s="2"/>
      <c r="O27" s="2"/>
    </row>
    <row r="28" spans="1:15" s="1" customFormat="1" ht="24.75" customHeight="1" x14ac:dyDescent="0.25">
      <c r="A28" s="25">
        <v>17</v>
      </c>
      <c r="B28" s="12"/>
      <c r="C28" s="12"/>
      <c r="D28" s="12" t="s">
        <v>12</v>
      </c>
      <c r="E28" s="14">
        <f>'прилож 12 на 2023 год (годовая)'!H28</f>
        <v>4500000</v>
      </c>
      <c r="F28" s="14">
        <f>'прилож 12 на 2023 год (годовая)'!I28</f>
        <v>4317309.0199999996</v>
      </c>
      <c r="G28" s="18">
        <v>0</v>
      </c>
      <c r="H28" s="15">
        <v>0</v>
      </c>
      <c r="I28" s="15">
        <v>2250000</v>
      </c>
      <c r="J28" s="17">
        <v>1634145</v>
      </c>
      <c r="K28" s="15">
        <v>0</v>
      </c>
      <c r="L28" s="15">
        <v>0</v>
      </c>
      <c r="M28" s="13"/>
      <c r="N28" s="2"/>
      <c r="O28" s="2"/>
    </row>
    <row r="29" spans="1:15" ht="41.25" customHeight="1" x14ac:dyDescent="0.25">
      <c r="A29" s="25">
        <v>18</v>
      </c>
      <c r="B29" s="10" t="s">
        <v>17</v>
      </c>
      <c r="C29" s="10" t="s">
        <v>22</v>
      </c>
      <c r="D29" s="10" t="s">
        <v>11</v>
      </c>
      <c r="E29" s="14">
        <f>'прилож 12 на 2023 год (годовая)'!H29</f>
        <v>12764562.810000001</v>
      </c>
      <c r="F29" s="14">
        <f>'прилож 12 на 2023 год (годовая)'!I29</f>
        <v>12761375.99</v>
      </c>
      <c r="G29" s="16">
        <f t="shared" ref="G29:L29" si="7">G30+G31+G32</f>
        <v>3337116.7</v>
      </c>
      <c r="H29" s="16">
        <f t="shared" si="7"/>
        <v>2221281.7000000002</v>
      </c>
      <c r="I29" s="16">
        <f t="shared" si="7"/>
        <v>69617590.879999995</v>
      </c>
      <c r="J29" s="16">
        <f t="shared" si="7"/>
        <v>68266927.390000001</v>
      </c>
      <c r="K29" s="16">
        <f t="shared" si="7"/>
        <v>5343070</v>
      </c>
      <c r="L29" s="16">
        <f t="shared" si="7"/>
        <v>5343070</v>
      </c>
      <c r="M29" s="11"/>
    </row>
    <row r="30" spans="1:15" x14ac:dyDescent="0.25">
      <c r="A30" s="25">
        <v>19</v>
      </c>
      <c r="B30" s="12"/>
      <c r="C30" s="12"/>
      <c r="D30" s="12" t="s">
        <v>23</v>
      </c>
      <c r="E30" s="14">
        <f>'прилож 12 на 2023 год (годовая)'!H30</f>
        <v>4121779.59</v>
      </c>
      <c r="F30" s="14">
        <f>'прилож 12 на 2023 год (годовая)'!I30</f>
        <v>4121779.54</v>
      </c>
      <c r="G30" s="15">
        <v>2221281.7000000002</v>
      </c>
      <c r="H30" s="15">
        <v>2221281.7000000002</v>
      </c>
      <c r="I30" s="15">
        <v>10293754.880000001</v>
      </c>
      <c r="J30" s="15">
        <v>10223922.390000001</v>
      </c>
      <c r="K30" s="15">
        <v>5343070</v>
      </c>
      <c r="L30" s="15">
        <v>5343070</v>
      </c>
      <c r="M30" s="11"/>
    </row>
    <row r="31" spans="1:15" ht="24.75" customHeight="1" x14ac:dyDescent="0.25">
      <c r="A31" s="25">
        <v>20</v>
      </c>
      <c r="B31" s="12"/>
      <c r="C31" s="12"/>
      <c r="D31" s="12" t="s">
        <v>12</v>
      </c>
      <c r="E31" s="14">
        <f>'прилож 12 на 2023 год (годовая)'!H31</f>
        <v>7767652</v>
      </c>
      <c r="F31" s="14">
        <f>'прилож 12 на 2023 год (годовая)'!I31</f>
        <v>7764465.2300000004</v>
      </c>
      <c r="G31" s="15">
        <v>0</v>
      </c>
      <c r="H31" s="15">
        <v>0</v>
      </c>
      <c r="I31" s="15">
        <v>58208001</v>
      </c>
      <c r="J31" s="15">
        <v>57015395</v>
      </c>
      <c r="K31" s="15">
        <v>0</v>
      </c>
      <c r="L31" s="15">
        <v>0</v>
      </c>
      <c r="M31" s="11"/>
    </row>
    <row r="32" spans="1:15" ht="53.25" customHeight="1" x14ac:dyDescent="0.25">
      <c r="A32" s="25">
        <v>21</v>
      </c>
      <c r="B32" s="12"/>
      <c r="C32" s="12"/>
      <c r="D32" s="12" t="s">
        <v>32</v>
      </c>
      <c r="E32" s="14">
        <f>'прилож 12 на 2023 год (годовая)'!H32</f>
        <v>875131.22</v>
      </c>
      <c r="F32" s="14">
        <f>'прилож 12 на 2023 год (годовая)'!I32</f>
        <v>875131.22</v>
      </c>
      <c r="G32" s="15">
        <v>1115835</v>
      </c>
      <c r="H32" s="15">
        <v>0</v>
      </c>
      <c r="I32" s="15">
        <v>1115835</v>
      </c>
      <c r="J32" s="15">
        <v>1027610</v>
      </c>
      <c r="K32" s="15">
        <v>0</v>
      </c>
      <c r="L32" s="15">
        <v>0</v>
      </c>
      <c r="M32" s="11"/>
    </row>
    <row r="33" spans="1:13" ht="64.5" customHeight="1" x14ac:dyDescent="0.25">
      <c r="A33" s="25">
        <v>22</v>
      </c>
      <c r="B33" s="10" t="s">
        <v>25</v>
      </c>
      <c r="C33" s="10" t="s">
        <v>18</v>
      </c>
      <c r="D33" s="10" t="s">
        <v>11</v>
      </c>
      <c r="E33" s="14">
        <f>'прилож 12 на 2023 год (годовая)'!H33</f>
        <v>81635414.299999997</v>
      </c>
      <c r="F33" s="14">
        <f>'прилож 12 на 2023 год (годовая)'!I33</f>
        <v>75132677.819999993</v>
      </c>
      <c r="G33" s="14">
        <f t="shared" ref="G33:L33" si="8">G34+G35</f>
        <v>38430100.630000003</v>
      </c>
      <c r="H33" s="14">
        <f t="shared" si="8"/>
        <v>37578049.740000002</v>
      </c>
      <c r="I33" s="14">
        <f t="shared" si="8"/>
        <v>95861568.530000001</v>
      </c>
      <c r="J33" s="14">
        <f t="shared" si="8"/>
        <v>92876319.030000001</v>
      </c>
      <c r="K33" s="14">
        <f t="shared" si="8"/>
        <v>79921374.700000003</v>
      </c>
      <c r="L33" s="14">
        <f t="shared" si="8"/>
        <v>79921374.700000003</v>
      </c>
      <c r="M33" s="11"/>
    </row>
    <row r="34" spans="1:13" ht="24.75" customHeight="1" x14ac:dyDescent="0.25">
      <c r="A34" s="25">
        <v>23</v>
      </c>
      <c r="B34" s="12"/>
      <c r="C34" s="12"/>
      <c r="D34" s="12" t="s">
        <v>23</v>
      </c>
      <c r="E34" s="14">
        <f>'прилож 12 на 2023 год (годовая)'!H34</f>
        <v>67978789.299999997</v>
      </c>
      <c r="F34" s="14">
        <f>'прилож 12 на 2023 год (годовая)'!I34</f>
        <v>67096954.039999999</v>
      </c>
      <c r="G34" s="15">
        <v>36818093.07</v>
      </c>
      <c r="H34" s="15">
        <v>36440528.770000003</v>
      </c>
      <c r="I34" s="15">
        <v>83668068.530000001</v>
      </c>
      <c r="J34" s="15">
        <v>83325338.620000005</v>
      </c>
      <c r="K34" s="15">
        <v>66298274.700000003</v>
      </c>
      <c r="L34" s="15">
        <v>66298274.700000003</v>
      </c>
      <c r="M34" s="11"/>
    </row>
    <row r="35" spans="1:13" ht="24.75" customHeight="1" x14ac:dyDescent="0.25">
      <c r="A35" s="25">
        <v>24</v>
      </c>
      <c r="B35" s="12"/>
      <c r="C35" s="12"/>
      <c r="D35" s="12" t="s">
        <v>12</v>
      </c>
      <c r="E35" s="14">
        <f>'прилож 12 на 2023 год (годовая)'!H35</f>
        <v>13656625</v>
      </c>
      <c r="F35" s="14">
        <f>'прилож 12 на 2023 год (годовая)'!I35</f>
        <v>8035723.7800000003</v>
      </c>
      <c r="G35" s="15">
        <v>1612007.56</v>
      </c>
      <c r="H35" s="15">
        <v>1137520.97</v>
      </c>
      <c r="I35" s="15">
        <v>12193500</v>
      </c>
      <c r="J35" s="15">
        <v>9550980.4100000001</v>
      </c>
      <c r="K35" s="15">
        <v>13623100</v>
      </c>
      <c r="L35" s="15">
        <v>13623100</v>
      </c>
      <c r="M35" s="11"/>
    </row>
    <row r="36" spans="1:13" x14ac:dyDescent="0.25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x14ac:dyDescent="0.25">
      <c r="B37" s="22" t="s">
        <v>33</v>
      </c>
      <c r="C37" s="22"/>
      <c r="D37" s="23"/>
      <c r="E37" s="24"/>
      <c r="F37" s="24"/>
      <c r="G37" s="24"/>
      <c r="H37" s="24"/>
      <c r="I37" s="24"/>
      <c r="K37" s="24"/>
      <c r="L37" s="23" t="s">
        <v>36</v>
      </c>
      <c r="M37" s="5"/>
    </row>
    <row r="38" spans="1:13" x14ac:dyDescent="0.25">
      <c r="B38" s="22"/>
      <c r="C38" s="22"/>
      <c r="D38" s="23"/>
      <c r="E38" s="24"/>
      <c r="F38" s="24"/>
      <c r="G38" s="24"/>
      <c r="H38" s="24"/>
      <c r="I38" s="24"/>
      <c r="K38" s="24"/>
      <c r="L38" s="23"/>
      <c r="M38" s="5"/>
    </row>
    <row r="39" spans="1:13" x14ac:dyDescent="0.25">
      <c r="B39" s="22" t="s">
        <v>34</v>
      </c>
      <c r="C39" s="22"/>
      <c r="D39" s="23"/>
      <c r="E39" s="24"/>
      <c r="F39" s="24"/>
      <c r="G39" s="24"/>
      <c r="H39" s="24"/>
      <c r="I39" s="24"/>
      <c r="J39"/>
      <c r="K39" s="24"/>
      <c r="L39" s="23" t="s">
        <v>37</v>
      </c>
      <c r="M39" s="5"/>
    </row>
    <row r="40" spans="1:13" x14ac:dyDescent="0.25">
      <c r="B40" s="22"/>
      <c r="C40" s="22"/>
      <c r="D40" s="23"/>
      <c r="E40" s="24"/>
      <c r="F40" s="24"/>
      <c r="G40" s="24"/>
      <c r="H40" s="24"/>
      <c r="I40" s="24"/>
      <c r="J40"/>
      <c r="K40" s="24"/>
      <c r="L40" s="23"/>
      <c r="M40" s="5"/>
    </row>
    <row r="41" spans="1:13" x14ac:dyDescent="0.25">
      <c r="B41" s="22" t="s">
        <v>40</v>
      </c>
      <c r="C41" s="22"/>
      <c r="D41" s="23"/>
      <c r="E41" s="24"/>
      <c r="F41" s="24"/>
      <c r="G41" s="24"/>
      <c r="H41" s="24"/>
      <c r="I41" s="24"/>
      <c r="J41"/>
      <c r="K41" s="24"/>
      <c r="L41" s="23" t="s">
        <v>38</v>
      </c>
      <c r="M41" s="5"/>
    </row>
    <row r="42" spans="1:13" x14ac:dyDescent="0.25">
      <c r="B42" s="22"/>
      <c r="C42" s="22"/>
      <c r="D42" s="23"/>
      <c r="E42" s="24"/>
      <c r="F42" s="24"/>
      <c r="G42" s="24"/>
      <c r="H42" s="24"/>
      <c r="I42" s="24"/>
      <c r="J42"/>
      <c r="K42" s="24"/>
      <c r="L42" s="23"/>
      <c r="M42" s="5"/>
    </row>
    <row r="43" spans="1:13" x14ac:dyDescent="0.25">
      <c r="B43" s="22" t="s">
        <v>35</v>
      </c>
      <c r="C43" s="22"/>
      <c r="D43" s="23"/>
      <c r="E43" s="24"/>
      <c r="F43" s="24"/>
      <c r="G43" s="24"/>
      <c r="H43" s="24"/>
      <c r="I43" s="24"/>
      <c r="J43"/>
      <c r="K43" s="24"/>
      <c r="L43" s="23" t="s">
        <v>31</v>
      </c>
      <c r="M43" s="3"/>
    </row>
    <row r="44" spans="1:13" x14ac:dyDescent="0.25"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3" x14ac:dyDescent="0.25"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3" x14ac:dyDescent="0.25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3" x14ac:dyDescent="0.25"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3" x14ac:dyDescent="0.25"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2:13" x14ac:dyDescent="0.25"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2:13" x14ac:dyDescent="0.25"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2:13" x14ac:dyDescent="0.25"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2:13" x14ac:dyDescent="0.25"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2:13" x14ac:dyDescent="0.25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2:13" x14ac:dyDescent="0.25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2:13" x14ac:dyDescent="0.25"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2:13" x14ac:dyDescent="0.25"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2:13" x14ac:dyDescent="0.25"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2:13" x14ac:dyDescent="0.25"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2:13" x14ac:dyDescent="0.25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</row>
    <row r="60" spans="2:13" x14ac:dyDescent="0.25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</row>
    <row r="61" spans="2:13" x14ac:dyDescent="0.25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2:13" x14ac:dyDescent="0.25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</row>
    <row r="63" spans="2:13" x14ac:dyDescent="0.25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2:13" x14ac:dyDescent="0.25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2:13" x14ac:dyDescent="0.25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2:13" x14ac:dyDescent="0.25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2:13" x14ac:dyDescent="0.25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2:13" x14ac:dyDescent="0.25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2:13" x14ac:dyDescent="0.2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2:13" x14ac:dyDescent="0.25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</row>
    <row r="71" spans="2:13" x14ac:dyDescent="0.25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</row>
    <row r="72" spans="2:13" x14ac:dyDescent="0.25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 spans="2:13" x14ac:dyDescent="0.25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2:13" x14ac:dyDescent="0.25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2:13" x14ac:dyDescent="0.25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2:13" x14ac:dyDescent="0.25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</row>
    <row r="77" spans="2:13" x14ac:dyDescent="0.25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</row>
    <row r="78" spans="2:13" x14ac:dyDescent="0.25"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</row>
    <row r="79" spans="2:13" x14ac:dyDescent="0.25"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</row>
    <row r="80" spans="2:13" x14ac:dyDescent="0.25"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</row>
    <row r="81" spans="2:13" x14ac:dyDescent="0.25"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2:13" x14ac:dyDescent="0.25"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spans="2:13" x14ac:dyDescent="0.25"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</row>
    <row r="84" spans="2:13" x14ac:dyDescent="0.25"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</row>
    <row r="85" spans="2:13" x14ac:dyDescent="0.25"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2:13" x14ac:dyDescent="0.25"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</row>
    <row r="87" spans="2:13" x14ac:dyDescent="0.25"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</row>
    <row r="88" spans="2:13" x14ac:dyDescent="0.25"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</row>
    <row r="89" spans="2:13" x14ac:dyDescent="0.25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</row>
    <row r="90" spans="2:13" x14ac:dyDescent="0.25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</row>
    <row r="91" spans="2:13" x14ac:dyDescent="0.25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</row>
    <row r="92" spans="2:13" x14ac:dyDescent="0.25"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</row>
    <row r="93" spans="2:13" x14ac:dyDescent="0.25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</row>
    <row r="94" spans="2:13" x14ac:dyDescent="0.25"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</row>
    <row r="95" spans="2:13" x14ac:dyDescent="0.25"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</row>
    <row r="96" spans="2:13" x14ac:dyDescent="0.25"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</row>
    <row r="97" spans="2:13" x14ac:dyDescent="0.25"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</row>
    <row r="98" spans="2:13" x14ac:dyDescent="0.25"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</row>
    <row r="99" spans="2:13" x14ac:dyDescent="0.25"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spans="2:13" x14ac:dyDescent="0.25"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spans="2:13" x14ac:dyDescent="0.25"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2:13" x14ac:dyDescent="0.25"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spans="2:13" x14ac:dyDescent="0.25"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</row>
    <row r="104" spans="2:13" x14ac:dyDescent="0.25"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 spans="2:13" x14ac:dyDescent="0.25"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</row>
    <row r="106" spans="2:13" x14ac:dyDescent="0.25"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</row>
    <row r="107" spans="2:13" x14ac:dyDescent="0.25"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</row>
    <row r="108" spans="2:13" x14ac:dyDescent="0.25"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</row>
    <row r="109" spans="2:13" x14ac:dyDescent="0.25"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</row>
    <row r="110" spans="2:13" x14ac:dyDescent="0.25"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</row>
    <row r="111" spans="2:13" x14ac:dyDescent="0.25"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spans="2:13" x14ac:dyDescent="0.25"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</row>
    <row r="113" spans="2:13" x14ac:dyDescent="0.25"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spans="2:13" x14ac:dyDescent="0.25"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</row>
    <row r="115" spans="2:13" x14ac:dyDescent="0.25"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</row>
    <row r="116" spans="2:13" x14ac:dyDescent="0.25"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</row>
    <row r="117" spans="2:13" x14ac:dyDescent="0.25"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</row>
    <row r="118" spans="2:13" x14ac:dyDescent="0.25"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</row>
    <row r="119" spans="2:13" x14ac:dyDescent="0.25"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</row>
    <row r="120" spans="2:13" x14ac:dyDescent="0.25"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</row>
    <row r="121" spans="2:13" x14ac:dyDescent="0.25"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</row>
    <row r="122" spans="2:13" x14ac:dyDescent="0.25"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</row>
    <row r="123" spans="2:13" x14ac:dyDescent="0.25"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</row>
    <row r="124" spans="2:13" x14ac:dyDescent="0.25"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</row>
    <row r="125" spans="2:13" x14ac:dyDescent="0.25"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</row>
    <row r="126" spans="2:13" x14ac:dyDescent="0.25"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</row>
    <row r="127" spans="2:13" x14ac:dyDescent="0.25"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</row>
    <row r="128" spans="2:13" x14ac:dyDescent="0.25"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</row>
    <row r="129" spans="2:13" x14ac:dyDescent="0.25"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</row>
    <row r="130" spans="2:13" x14ac:dyDescent="0.25"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</row>
    <row r="131" spans="2:13" x14ac:dyDescent="0.25"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</row>
    <row r="132" spans="2:13" x14ac:dyDescent="0.25"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</row>
    <row r="133" spans="2:13" x14ac:dyDescent="0.25"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</row>
    <row r="134" spans="2:13" x14ac:dyDescent="0.25"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</row>
    <row r="135" spans="2:13" x14ac:dyDescent="0.25"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</row>
    <row r="136" spans="2:13" x14ac:dyDescent="0.25"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</row>
    <row r="137" spans="2:13" x14ac:dyDescent="0.25"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</row>
    <row r="138" spans="2:13" x14ac:dyDescent="0.25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</row>
    <row r="139" spans="2:13" x14ac:dyDescent="0.25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</row>
    <row r="140" spans="2:13" x14ac:dyDescent="0.25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</row>
    <row r="141" spans="2:13" x14ac:dyDescent="0.25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</row>
    <row r="142" spans="2:13" x14ac:dyDescent="0.25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</row>
    <row r="143" spans="2:13" x14ac:dyDescent="0.25"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</row>
    <row r="144" spans="2:13" x14ac:dyDescent="0.25"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</row>
    <row r="145" spans="2:13" x14ac:dyDescent="0.25"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</row>
    <row r="146" spans="2:13" x14ac:dyDescent="0.25"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</row>
    <row r="147" spans="2:13" x14ac:dyDescent="0.25"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</row>
    <row r="148" spans="2:13" x14ac:dyDescent="0.25"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</row>
    <row r="149" spans="2:13" x14ac:dyDescent="0.25"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</row>
    <row r="150" spans="2:13" x14ac:dyDescent="0.25"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</row>
    <row r="151" spans="2:13" x14ac:dyDescent="0.25"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</row>
    <row r="152" spans="2:13" x14ac:dyDescent="0.25"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</row>
    <row r="153" spans="2:13" x14ac:dyDescent="0.25"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</row>
    <row r="154" spans="2:13" x14ac:dyDescent="0.25"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</row>
    <row r="155" spans="2:13" x14ac:dyDescent="0.25"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</row>
    <row r="156" spans="2:13" x14ac:dyDescent="0.25"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</row>
    <row r="157" spans="2:13" x14ac:dyDescent="0.25"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</row>
    <row r="158" spans="2:13" x14ac:dyDescent="0.25"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</row>
    <row r="159" spans="2:13" x14ac:dyDescent="0.25"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</row>
    <row r="160" spans="2:13" x14ac:dyDescent="0.25"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</row>
    <row r="161" spans="2:13" x14ac:dyDescent="0.25"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</row>
    <row r="162" spans="2:13" x14ac:dyDescent="0.25"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</row>
    <row r="163" spans="2:13" x14ac:dyDescent="0.25"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</row>
    <row r="164" spans="2:13" x14ac:dyDescent="0.25"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</row>
    <row r="165" spans="2:13" x14ac:dyDescent="0.25"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</row>
    <row r="166" spans="2:13" x14ac:dyDescent="0.25"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</row>
    <row r="167" spans="2:13" x14ac:dyDescent="0.25"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</row>
    <row r="168" spans="2:13" x14ac:dyDescent="0.25"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</row>
    <row r="169" spans="2:13" x14ac:dyDescent="0.25"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</row>
    <row r="170" spans="2:13" x14ac:dyDescent="0.25"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</row>
    <row r="171" spans="2:13" x14ac:dyDescent="0.25"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</row>
    <row r="172" spans="2:13" x14ac:dyDescent="0.25"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</row>
    <row r="173" spans="2:13" x14ac:dyDescent="0.25"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</row>
    <row r="174" spans="2:13" x14ac:dyDescent="0.25"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</row>
    <row r="175" spans="2:13" x14ac:dyDescent="0.25"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</row>
    <row r="176" spans="2:13" x14ac:dyDescent="0.25"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</row>
    <row r="177" spans="2:13" x14ac:dyDescent="0.25"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</row>
    <row r="178" spans="2:13" x14ac:dyDescent="0.25"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</row>
    <row r="179" spans="2:13" x14ac:dyDescent="0.25"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</row>
    <row r="180" spans="2:13" x14ac:dyDescent="0.25"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</row>
    <row r="181" spans="2:13" x14ac:dyDescent="0.25"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</row>
    <row r="182" spans="2:13" x14ac:dyDescent="0.25"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</row>
    <row r="183" spans="2:13" x14ac:dyDescent="0.25"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</row>
    <row r="184" spans="2:13" x14ac:dyDescent="0.25"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</row>
    <row r="185" spans="2:13" x14ac:dyDescent="0.25"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</row>
    <row r="186" spans="2:13" x14ac:dyDescent="0.25"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</row>
    <row r="187" spans="2:13" x14ac:dyDescent="0.25"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</row>
    <row r="188" spans="2:13" x14ac:dyDescent="0.25"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</row>
    <row r="189" spans="2:13" x14ac:dyDescent="0.25"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</row>
    <row r="190" spans="2:13" x14ac:dyDescent="0.25"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</row>
    <row r="191" spans="2:13" x14ac:dyDescent="0.25"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</row>
    <row r="192" spans="2:13" x14ac:dyDescent="0.25"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</row>
    <row r="193" spans="2:13" x14ac:dyDescent="0.25"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</row>
    <row r="194" spans="2:13" x14ac:dyDescent="0.25"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</row>
    <row r="195" spans="2:13" x14ac:dyDescent="0.25"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</row>
    <row r="196" spans="2:13" x14ac:dyDescent="0.25"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</row>
    <row r="197" spans="2:13" x14ac:dyDescent="0.25"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</row>
    <row r="198" spans="2:13" x14ac:dyDescent="0.25"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</row>
    <row r="199" spans="2:13" x14ac:dyDescent="0.25"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</row>
    <row r="200" spans="2:13" x14ac:dyDescent="0.25"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</row>
    <row r="201" spans="2:13" x14ac:dyDescent="0.25"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</row>
    <row r="202" spans="2:13" x14ac:dyDescent="0.25"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</row>
    <row r="203" spans="2:13" x14ac:dyDescent="0.25"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</row>
    <row r="204" spans="2:13" x14ac:dyDescent="0.25"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</row>
    <row r="205" spans="2:13" x14ac:dyDescent="0.25"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</row>
    <row r="206" spans="2:13" x14ac:dyDescent="0.25"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</row>
    <row r="207" spans="2:13" x14ac:dyDescent="0.25"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</row>
    <row r="208" spans="2:13" x14ac:dyDescent="0.25"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</row>
    <row r="209" spans="2:13" x14ac:dyDescent="0.25"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</row>
    <row r="210" spans="2:13" x14ac:dyDescent="0.25"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</row>
    <row r="211" spans="2:13" x14ac:dyDescent="0.25"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</row>
    <row r="212" spans="2:13" x14ac:dyDescent="0.25"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</row>
    <row r="213" spans="2:13" x14ac:dyDescent="0.25"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</row>
    <row r="214" spans="2:13" x14ac:dyDescent="0.25"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</row>
    <row r="215" spans="2:13" x14ac:dyDescent="0.25"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</row>
    <row r="216" spans="2:13" x14ac:dyDescent="0.25"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</row>
    <row r="217" spans="2:13" x14ac:dyDescent="0.25"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</row>
    <row r="218" spans="2:13" x14ac:dyDescent="0.25"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</row>
    <row r="219" spans="2:13" x14ac:dyDescent="0.25"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</row>
    <row r="220" spans="2:13" x14ac:dyDescent="0.25"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</row>
    <row r="221" spans="2:13" x14ac:dyDescent="0.25"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</row>
    <row r="222" spans="2:13" x14ac:dyDescent="0.25"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</row>
    <row r="223" spans="2:13" x14ac:dyDescent="0.25"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</row>
    <row r="224" spans="2:13" x14ac:dyDescent="0.25"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</row>
    <row r="225" spans="2:13" x14ac:dyDescent="0.25"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</row>
    <row r="226" spans="2:13" x14ac:dyDescent="0.25"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</row>
    <row r="227" spans="2:13" x14ac:dyDescent="0.25"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</row>
    <row r="228" spans="2:13" x14ac:dyDescent="0.25"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</row>
    <row r="229" spans="2:13" x14ac:dyDescent="0.25"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</row>
    <row r="230" spans="2:13" x14ac:dyDescent="0.25"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</row>
    <row r="231" spans="2:13" x14ac:dyDescent="0.25"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</row>
    <row r="232" spans="2:13" x14ac:dyDescent="0.25"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</row>
    <row r="233" spans="2:13" x14ac:dyDescent="0.25"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</row>
    <row r="234" spans="2:13" x14ac:dyDescent="0.25"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</row>
    <row r="235" spans="2:13" x14ac:dyDescent="0.25"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</row>
    <row r="236" spans="2:13" x14ac:dyDescent="0.25"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</row>
    <row r="237" spans="2:13" x14ac:dyDescent="0.25"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</row>
    <row r="238" spans="2:13" x14ac:dyDescent="0.25"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</row>
    <row r="239" spans="2:13" x14ac:dyDescent="0.25"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</row>
    <row r="240" spans="2:13" x14ac:dyDescent="0.25"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</row>
    <row r="241" spans="2:13" x14ac:dyDescent="0.25"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</row>
    <row r="242" spans="2:13" x14ac:dyDescent="0.25"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</row>
    <row r="243" spans="2:13" x14ac:dyDescent="0.25"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</row>
    <row r="244" spans="2:13" x14ac:dyDescent="0.25"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</row>
    <row r="245" spans="2:13" x14ac:dyDescent="0.25"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</row>
    <row r="246" spans="2:13" x14ac:dyDescent="0.25"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</row>
    <row r="247" spans="2:13" x14ac:dyDescent="0.25"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</row>
    <row r="248" spans="2:13" x14ac:dyDescent="0.25"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</row>
    <row r="249" spans="2:13" x14ac:dyDescent="0.25"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</row>
    <row r="250" spans="2:13" x14ac:dyDescent="0.25"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</row>
    <row r="251" spans="2:13" x14ac:dyDescent="0.25"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</row>
    <row r="252" spans="2:13" x14ac:dyDescent="0.25"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</row>
    <row r="253" spans="2:13" x14ac:dyDescent="0.25"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</row>
    <row r="254" spans="2:13" x14ac:dyDescent="0.25"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</row>
    <row r="255" spans="2:13" x14ac:dyDescent="0.25"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</row>
    <row r="256" spans="2:13" x14ac:dyDescent="0.25"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</row>
    <row r="257" spans="2:13" x14ac:dyDescent="0.25"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</row>
    <row r="258" spans="2:13" x14ac:dyDescent="0.25"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</row>
    <row r="259" spans="2:13" x14ac:dyDescent="0.25"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</row>
    <row r="260" spans="2:13" x14ac:dyDescent="0.25"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</row>
    <row r="261" spans="2:13" x14ac:dyDescent="0.25"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</row>
    <row r="262" spans="2:13" x14ac:dyDescent="0.25"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</row>
    <row r="263" spans="2:13" x14ac:dyDescent="0.25"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</row>
    <row r="264" spans="2:13" x14ac:dyDescent="0.25"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</row>
    <row r="265" spans="2:13" x14ac:dyDescent="0.25"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</row>
    <row r="266" spans="2:13" x14ac:dyDescent="0.25"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</row>
    <row r="267" spans="2:13" x14ac:dyDescent="0.25"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</row>
    <row r="268" spans="2:13" x14ac:dyDescent="0.25"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</row>
    <row r="269" spans="2:13" x14ac:dyDescent="0.25"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</row>
    <row r="270" spans="2:13" x14ac:dyDescent="0.25"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</row>
    <row r="271" spans="2:13" x14ac:dyDescent="0.25"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</row>
    <row r="272" spans="2:13" x14ac:dyDescent="0.25"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</row>
    <row r="273" spans="2:13" x14ac:dyDescent="0.25"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</row>
    <row r="274" spans="2:13" x14ac:dyDescent="0.25"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</row>
    <row r="275" spans="2:13" x14ac:dyDescent="0.25"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</row>
    <row r="276" spans="2:13" x14ac:dyDescent="0.25"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</row>
    <row r="277" spans="2:13" x14ac:dyDescent="0.25"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</row>
    <row r="278" spans="2:13" x14ac:dyDescent="0.25"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</row>
    <row r="279" spans="2:13" x14ac:dyDescent="0.25"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</row>
    <row r="280" spans="2:13" x14ac:dyDescent="0.25"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</row>
    <row r="281" spans="2:13" x14ac:dyDescent="0.25"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</row>
    <row r="282" spans="2:13" x14ac:dyDescent="0.25"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</row>
    <row r="283" spans="2:13" x14ac:dyDescent="0.25"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</row>
    <row r="284" spans="2:13" x14ac:dyDescent="0.25"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</row>
    <row r="285" spans="2:13" x14ac:dyDescent="0.25"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</row>
    <row r="286" spans="2:13" x14ac:dyDescent="0.25"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</row>
    <row r="287" spans="2:13" x14ac:dyDescent="0.25"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</row>
    <row r="288" spans="2:13" x14ac:dyDescent="0.25"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</row>
    <row r="289" spans="2:13" x14ac:dyDescent="0.25"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</row>
    <row r="290" spans="2:13" x14ac:dyDescent="0.25"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</row>
    <row r="291" spans="2:13" x14ac:dyDescent="0.25"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</row>
    <row r="292" spans="2:13" x14ac:dyDescent="0.25"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</row>
    <row r="293" spans="2:13" x14ac:dyDescent="0.25"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</row>
    <row r="294" spans="2:13" x14ac:dyDescent="0.25"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</row>
    <row r="295" spans="2:13" x14ac:dyDescent="0.25"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</row>
    <row r="296" spans="2:13" x14ac:dyDescent="0.25"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</row>
    <row r="297" spans="2:13" x14ac:dyDescent="0.25"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</row>
    <row r="298" spans="2:13" x14ac:dyDescent="0.25"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</row>
    <row r="299" spans="2:13" x14ac:dyDescent="0.25"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</row>
    <row r="300" spans="2:13" x14ac:dyDescent="0.25"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</row>
    <row r="301" spans="2:13" x14ac:dyDescent="0.25"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</row>
    <row r="302" spans="2:13" x14ac:dyDescent="0.25"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</row>
    <row r="303" spans="2:13" x14ac:dyDescent="0.25"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</row>
    <row r="304" spans="2:13" x14ac:dyDescent="0.25"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</row>
    <row r="305" spans="2:13" x14ac:dyDescent="0.25"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</row>
    <row r="306" spans="2:13" x14ac:dyDescent="0.25"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</row>
    <row r="307" spans="2:13" x14ac:dyDescent="0.25"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</row>
    <row r="308" spans="2:13" x14ac:dyDescent="0.25"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</row>
    <row r="309" spans="2:13" x14ac:dyDescent="0.25"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</row>
    <row r="310" spans="2:13" x14ac:dyDescent="0.25"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</row>
    <row r="311" spans="2:13" x14ac:dyDescent="0.25"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</row>
    <row r="312" spans="2:13" x14ac:dyDescent="0.25"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</row>
    <row r="313" spans="2:13" x14ac:dyDescent="0.25"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</row>
    <row r="314" spans="2:13" x14ac:dyDescent="0.25"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</row>
    <row r="315" spans="2:13" x14ac:dyDescent="0.25"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</row>
    <row r="316" spans="2:13" x14ac:dyDescent="0.25"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</row>
    <row r="317" spans="2:13" x14ac:dyDescent="0.25"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</row>
    <row r="318" spans="2:13" x14ac:dyDescent="0.25"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</row>
  </sheetData>
  <mergeCells count="13">
    <mergeCell ref="A8:A10"/>
    <mergeCell ref="G9:H9"/>
    <mergeCell ref="I9:J9"/>
    <mergeCell ref="K3:L4"/>
    <mergeCell ref="B5:M5"/>
    <mergeCell ref="B6:M6"/>
    <mergeCell ref="B8:B10"/>
    <mergeCell ref="C8:C10"/>
    <mergeCell ref="D8:D10"/>
    <mergeCell ref="E8:F9"/>
    <mergeCell ref="G8:J8"/>
    <mergeCell ref="K8:L9"/>
    <mergeCell ref="M8:M10"/>
  </mergeCells>
  <pageMargins left="0.78740157480314965" right="0.19685039370078741" top="0.19685039370078741" bottom="0.3937007874015748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 12 на 2023 год</vt:lpstr>
      <vt:lpstr>прилож 12 на 2023 год (годовая)</vt:lpstr>
      <vt:lpstr>прилож 12 на 2024 год </vt:lpstr>
      <vt:lpstr>прилож 12 на 2024 год 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2025-03-24T08:19:15Z</dcterms:modified>
</cp:coreProperties>
</file>